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Ωρολ καθ 30-11" sheetId="10" r:id="rId1"/>
  </sheets>
  <calcPr calcId="125725"/>
</workbook>
</file>

<file path=xl/calcChain.xml><?xml version="1.0" encoding="utf-8"?>
<calcChain xmlns="http://schemas.openxmlformats.org/spreadsheetml/2006/main">
  <c r="AZ56" i="10"/>
  <c r="AY56"/>
  <c r="AX56"/>
  <c r="AW56"/>
  <c r="AV56"/>
  <c r="AU56"/>
  <c r="AT56"/>
  <c r="AS56"/>
  <c r="AR56"/>
  <c r="AQ56"/>
  <c r="AP56"/>
  <c r="AO56"/>
  <c r="AL56"/>
  <c r="BD34"/>
  <c r="BA36"/>
  <c r="BA34"/>
  <c r="AZ58"/>
  <c r="AY58"/>
  <c r="AX58"/>
  <c r="AW58"/>
  <c r="AV58"/>
  <c r="AU58"/>
  <c r="AT58"/>
  <c r="AS58"/>
  <c r="AR58"/>
  <c r="AQ58"/>
  <c r="AP58"/>
  <c r="AO58"/>
  <c r="BA58" s="1"/>
  <c r="BD58" s="1"/>
  <c r="AL58"/>
  <c r="AZ54"/>
  <c r="AY54"/>
  <c r="AX54"/>
  <c r="AW54"/>
  <c r="AV54"/>
  <c r="AU54"/>
  <c r="AT54"/>
  <c r="AS54"/>
  <c r="AR54"/>
  <c r="AQ54"/>
  <c r="AP54"/>
  <c r="AO54"/>
  <c r="AL54"/>
  <c r="AZ52"/>
  <c r="AY52"/>
  <c r="AX52"/>
  <c r="AW52"/>
  <c r="AV52"/>
  <c r="AU52"/>
  <c r="AT52"/>
  <c r="AS52"/>
  <c r="AR52"/>
  <c r="AQ52"/>
  <c r="AP52"/>
  <c r="AO52"/>
  <c r="AL52"/>
  <c r="AZ50"/>
  <c r="AY50"/>
  <c r="AX50"/>
  <c r="AW50"/>
  <c r="AV50"/>
  <c r="AU50"/>
  <c r="AT50"/>
  <c r="AS50"/>
  <c r="AR50"/>
  <c r="AQ50"/>
  <c r="AP50"/>
  <c r="AO50"/>
  <c r="AL50"/>
  <c r="AZ48"/>
  <c r="AY48"/>
  <c r="AX48"/>
  <c r="AW48"/>
  <c r="AV48"/>
  <c r="AU48"/>
  <c r="AT48"/>
  <c r="AS48"/>
  <c r="AR48"/>
  <c r="AQ48"/>
  <c r="AP48"/>
  <c r="AO48"/>
  <c r="AL48"/>
  <c r="AZ46"/>
  <c r="AY46"/>
  <c r="AX46"/>
  <c r="AW46"/>
  <c r="AV46"/>
  <c r="AU46"/>
  <c r="AT46"/>
  <c r="AS46"/>
  <c r="AR46"/>
  <c r="AQ46"/>
  <c r="AP46"/>
  <c r="AO46"/>
  <c r="AL46"/>
  <c r="AZ44"/>
  <c r="AY44"/>
  <c r="AX44"/>
  <c r="AW44"/>
  <c r="AV44"/>
  <c r="AU44"/>
  <c r="AT44"/>
  <c r="AS44"/>
  <c r="AR44"/>
  <c r="AQ44"/>
  <c r="AP44"/>
  <c r="AO44"/>
  <c r="AL44"/>
  <c r="AZ42"/>
  <c r="AY42"/>
  <c r="AX42"/>
  <c r="AW42"/>
  <c r="AV42"/>
  <c r="AU42"/>
  <c r="AT42"/>
  <c r="AS42"/>
  <c r="AR42"/>
  <c r="AQ42"/>
  <c r="AP42"/>
  <c r="AO42"/>
  <c r="AL42"/>
  <c r="AZ40"/>
  <c r="AY40"/>
  <c r="AX40"/>
  <c r="AW40"/>
  <c r="AV40"/>
  <c r="AU40"/>
  <c r="AT40"/>
  <c r="AS40"/>
  <c r="AR40"/>
  <c r="AQ40"/>
  <c r="AP40"/>
  <c r="AO40"/>
  <c r="AL40"/>
  <c r="AZ38"/>
  <c r="AY38"/>
  <c r="AX38"/>
  <c r="AW38"/>
  <c r="AV38"/>
  <c r="AU38"/>
  <c r="AT38"/>
  <c r="AS38"/>
  <c r="AR38"/>
  <c r="AQ38"/>
  <c r="AP38"/>
  <c r="AO38"/>
  <c r="AL38"/>
  <c r="BD36"/>
  <c r="AL36"/>
  <c r="AL34"/>
  <c r="AZ32"/>
  <c r="AX32"/>
  <c r="AV32"/>
  <c r="AT32"/>
  <c r="AS32"/>
  <c r="AR32"/>
  <c r="AP32"/>
  <c r="AO32"/>
  <c r="AL32"/>
  <c r="AZ30"/>
  <c r="AX30"/>
  <c r="AV30"/>
  <c r="AT30"/>
  <c r="AS30"/>
  <c r="AR30"/>
  <c r="AO30"/>
  <c r="BA30" s="1"/>
  <c r="AL30"/>
  <c r="AZ28"/>
  <c r="AY28"/>
  <c r="AX28"/>
  <c r="AW28"/>
  <c r="AV28"/>
  <c r="AU28"/>
  <c r="AT28"/>
  <c r="AS28"/>
  <c r="AR28"/>
  <c r="AQ28"/>
  <c r="AP28"/>
  <c r="AO28"/>
  <c r="AL28"/>
  <c r="AZ26"/>
  <c r="AY26"/>
  <c r="AX26"/>
  <c r="AW26"/>
  <c r="AV26"/>
  <c r="AU26"/>
  <c r="AT26"/>
  <c r="AS26"/>
  <c r="AR26"/>
  <c r="AQ26"/>
  <c r="AP26"/>
  <c r="AO26"/>
  <c r="AL26"/>
  <c r="AZ24"/>
  <c r="AY24"/>
  <c r="AX24"/>
  <c r="AW24"/>
  <c r="AV24"/>
  <c r="AU24"/>
  <c r="AT24"/>
  <c r="AS24"/>
  <c r="AR24"/>
  <c r="AQ24"/>
  <c r="AP24"/>
  <c r="AO24"/>
  <c r="AL24"/>
  <c r="AZ22"/>
  <c r="AY22"/>
  <c r="AX22"/>
  <c r="AW22"/>
  <c r="AV22"/>
  <c r="AU22"/>
  <c r="AT22"/>
  <c r="AS22"/>
  <c r="AR22"/>
  <c r="AQ22"/>
  <c r="AP22"/>
  <c r="AO22"/>
  <c r="AL22"/>
  <c r="AZ20"/>
  <c r="AY20"/>
  <c r="AX20"/>
  <c r="AW20"/>
  <c r="AV20"/>
  <c r="AU20"/>
  <c r="AT20"/>
  <c r="AS20"/>
  <c r="AR20"/>
  <c r="AQ20"/>
  <c r="AP20"/>
  <c r="AO20"/>
  <c r="AL20"/>
  <c r="AZ18"/>
  <c r="AY18"/>
  <c r="AX18"/>
  <c r="AW18"/>
  <c r="AV18"/>
  <c r="AU18"/>
  <c r="AT18"/>
  <c r="AS18"/>
  <c r="AR18"/>
  <c r="AQ18"/>
  <c r="AP18"/>
  <c r="AO18"/>
  <c r="AL18"/>
  <c r="AZ16"/>
  <c r="AY16"/>
  <c r="AX16"/>
  <c r="AW16"/>
  <c r="AV16"/>
  <c r="AU16"/>
  <c r="AT16"/>
  <c r="AS16"/>
  <c r="AR16"/>
  <c r="AQ16"/>
  <c r="AP16"/>
  <c r="AO16"/>
  <c r="AL16"/>
  <c r="AZ14"/>
  <c r="AY14"/>
  <c r="AX14"/>
  <c r="AW14"/>
  <c r="AV14"/>
  <c r="AU14"/>
  <c r="AT14"/>
  <c r="AS14"/>
  <c r="AR14"/>
  <c r="AQ14"/>
  <c r="AP14"/>
  <c r="AO14"/>
  <c r="AL14"/>
  <c r="AZ12"/>
  <c r="AY12"/>
  <c r="AX12"/>
  <c r="AW12"/>
  <c r="AV12"/>
  <c r="AU12"/>
  <c r="AT12"/>
  <c r="AS12"/>
  <c r="AR12"/>
  <c r="AQ12"/>
  <c r="AP12"/>
  <c r="AO12"/>
  <c r="AL12"/>
  <c r="AZ10"/>
  <c r="AY10"/>
  <c r="AX10"/>
  <c r="AW10"/>
  <c r="AV10"/>
  <c r="AU10"/>
  <c r="AT10"/>
  <c r="AS10"/>
  <c r="AR10"/>
  <c r="AQ10"/>
  <c r="AP10"/>
  <c r="AO10"/>
  <c r="AL10"/>
  <c r="AZ8"/>
  <c r="AY8"/>
  <c r="AX8"/>
  <c r="AW8"/>
  <c r="AV8"/>
  <c r="AU8"/>
  <c r="AT8"/>
  <c r="AS8"/>
  <c r="AR8"/>
  <c r="AQ8"/>
  <c r="AP8"/>
  <c r="AO8"/>
  <c r="AL8"/>
  <c r="AZ6"/>
  <c r="AY6"/>
  <c r="AX6"/>
  <c r="AW6"/>
  <c r="AV6"/>
  <c r="AU6"/>
  <c r="AT6"/>
  <c r="AS6"/>
  <c r="AR6"/>
  <c r="AQ6"/>
  <c r="AP6"/>
  <c r="AO6"/>
  <c r="AL6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A12" l="1"/>
  <c r="BD12" s="1"/>
  <c r="BA24"/>
  <c r="BD24" s="1"/>
  <c r="BA28"/>
  <c r="BD28" s="1"/>
  <c r="BA56"/>
  <c r="BD56" s="1"/>
  <c r="BA16"/>
  <c r="BD16" s="1"/>
  <c r="BA32"/>
  <c r="BD32" s="1"/>
  <c r="BA40"/>
  <c r="BD40" s="1"/>
  <c r="BA44"/>
  <c r="BD44" s="1"/>
  <c r="BA20"/>
  <c r="BD20" s="1"/>
  <c r="BA8"/>
  <c r="BD8" s="1"/>
  <c r="BA6"/>
  <c r="BD6" s="1"/>
  <c r="BA50"/>
  <c r="BD50" s="1"/>
  <c r="AL59"/>
  <c r="BA52"/>
  <c r="BD52" s="1"/>
  <c r="BA10"/>
  <c r="BD10" s="1"/>
  <c r="BA14"/>
  <c r="BD14" s="1"/>
  <c r="BA18"/>
  <c r="BD18" s="1"/>
  <c r="BA22"/>
  <c r="BD22" s="1"/>
  <c r="BA26"/>
  <c r="BD26" s="1"/>
  <c r="BD30"/>
  <c r="BA38"/>
  <c r="BD38" s="1"/>
  <c r="BA42"/>
  <c r="BD42" s="1"/>
  <c r="BA46"/>
  <c r="BD46" s="1"/>
  <c r="BA54"/>
  <c r="BD54" s="1"/>
  <c r="BA48"/>
  <c r="BD48" s="1"/>
</calcChain>
</file>

<file path=xl/sharedStrings.xml><?xml version="1.0" encoding="utf-8"?>
<sst xmlns="http://schemas.openxmlformats.org/spreadsheetml/2006/main" count="1040" uniqueCount="171">
  <si>
    <t>ΘΕΟΦΙΛΑΚΟΥ ΜΑΡΙΑ</t>
  </si>
  <si>
    <t>2</t>
  </si>
  <si>
    <t>Γ1</t>
  </si>
  <si>
    <t>Γ2</t>
  </si>
  <si>
    <t>Γ3</t>
  </si>
  <si>
    <t>Γ4</t>
  </si>
  <si>
    <t>ΒΟΥΛΓΑΡΑΚΗ ΜΑΡΙΑ</t>
  </si>
  <si>
    <t>3</t>
  </si>
  <si>
    <t>ΓΙΑΝΝΙΟΥ ΑΙΚΑΤΕΡΙΝΗ</t>
  </si>
  <si>
    <t>ΖΕΡΒΑ ΠΑΝΑΓΙΩΤΑ</t>
  </si>
  <si>
    <t>ΜΠΟΡΕΤΟΥ  ΣΤΑΥΡΟΥΛΑ</t>
  </si>
  <si>
    <t>ΣΑΧΑΜΗ  ΦΩΤΕΙΝΗ</t>
  </si>
  <si>
    <t>ΧΡΗΣΤΑΚΗΣ ΙΩΑΝΝΗΣ</t>
  </si>
  <si>
    <t>ΑΓΑΘΟΚΛΕΟΥΣ  ΜΑΡΙΑ</t>
  </si>
  <si>
    <t>4</t>
  </si>
  <si>
    <t>ΑΠΟΣΤΟΛΑΚΟΣ ΚΩΝ/ΝΟΣ</t>
  </si>
  <si>
    <t>ΚΟΓΙΑ ΚΩΝΣΤΑΝΤΙΑ</t>
  </si>
  <si>
    <t>1</t>
  </si>
  <si>
    <t>ΣΠΥΡΑΚΟΥ ΜΑΡΙΑ</t>
  </si>
  <si>
    <t>ΛΑΜΠΡΟΥ ΦΑΝΗ</t>
  </si>
  <si>
    <t>ΚΛΑΠΗ ΜΑΓΔΑΛHΝΗ</t>
  </si>
  <si>
    <t>ΓΡΑΦΑΚΟΥ ΚΑΝΕΛΛΑ</t>
  </si>
  <si>
    <t>ΧΡΗΣΤΑΚΟΣ ΤΑΞΙΑΡΧΗΣ</t>
  </si>
  <si>
    <t>ΓΙΑΝΝΟΥΛΕΑΣ ΚΩΝ/ΝΟΣ</t>
  </si>
  <si>
    <t>5</t>
  </si>
  <si>
    <t>ΚΟΥΤΡΑΚΟΥ  ΖΩΙΤΣΑ</t>
  </si>
  <si>
    <t>7</t>
  </si>
  <si>
    <t>6</t>
  </si>
  <si>
    <t>ΠΕΡΓΑΝΤΗΣ  ΝΙΚΟΛΑΟΣ</t>
  </si>
  <si>
    <t>Β2</t>
  </si>
  <si>
    <t>Β1</t>
  </si>
  <si>
    <t>Β3</t>
  </si>
  <si>
    <t>Α3</t>
  </si>
  <si>
    <t>Α2</t>
  </si>
  <si>
    <t>Α1</t>
  </si>
  <si>
    <t>Γ34</t>
  </si>
  <si>
    <t>Α12</t>
  </si>
  <si>
    <t>Β12</t>
  </si>
  <si>
    <t>Γ12</t>
  </si>
  <si>
    <t>Γ13</t>
  </si>
  <si>
    <t>Γ24</t>
  </si>
  <si>
    <t>Β23</t>
  </si>
  <si>
    <t>ΑΘΑΝΑΣΙΑΔΟΥ  ΕΛΕΝΑ</t>
  </si>
  <si>
    <t>Α23</t>
  </si>
  <si>
    <t>ΜΠΟΡΕΤΟΥ  ΣΤΑΥΡ.</t>
  </si>
  <si>
    <t>ΔΕΥΤΕΡΑ</t>
  </si>
  <si>
    <t>ΤΡΙΤΗ</t>
  </si>
  <si>
    <t>ΤΕΤΑΡΤΗ</t>
  </si>
  <si>
    <t>ΠΕΜΠΤΗ</t>
  </si>
  <si>
    <t>ΠΑΡΑΣΚΕΥΗ</t>
  </si>
  <si>
    <t>3ο  ΓΕΛ</t>
  </si>
  <si>
    <t>ΓΕΡΜ</t>
  </si>
  <si>
    <t>ΚΑΛ</t>
  </si>
  <si>
    <t>ΚΠΑ</t>
  </si>
  <si>
    <t>3ο ΓΥΜΝΑΣΙΟ</t>
  </si>
  <si>
    <t>ΤΕΧΝ</t>
  </si>
  <si>
    <t>ΠΛΗΡ</t>
  </si>
  <si>
    <t>ΥΕ</t>
  </si>
  <si>
    <t>Φ.Α.</t>
  </si>
  <si>
    <t>ΑΓΓ-Π</t>
  </si>
  <si>
    <t>ΑΓΓ-Α</t>
  </si>
  <si>
    <t>ΓΑΛ</t>
  </si>
  <si>
    <t>ΙΣΤ</t>
  </si>
  <si>
    <t>ΘΡ</t>
  </si>
  <si>
    <t>ΜΑΘ</t>
  </si>
  <si>
    <t>ΚΝΛ</t>
  </si>
  <si>
    <t>ΚΕΙΜΕΝΑ ΝΕΟΕΛΛΗΝΙΚΗΣ ΛΟΓΟΤΕΧΝΙΑΣ</t>
  </si>
  <si>
    <t>ΝΓ</t>
  </si>
  <si>
    <t>ΝΕΟΕΛΛΗΝΙΚΗ  ΓΛΩΣΣΑ</t>
  </si>
  <si>
    <t>ΑΕΓ</t>
  </si>
  <si>
    <t>ΑΡΧΑΙΑ ΕΛΛΗΝΙΚΗ ΓΛΩΣΣΑ</t>
  </si>
  <si>
    <t>ΑΕΚ</t>
  </si>
  <si>
    <t>ΑΡΧΑΙΑ ΕΛΛΗΝΙΚΑ ΚΕΙΜΕΝΑ ΑΠΌ ΜΕΤΑΦΡΑΣΗ</t>
  </si>
  <si>
    <t>ΑΠΟΣΤΟΛΑΚΟΥ ΣΤΑΥΡΟΥΛΑ</t>
  </si>
  <si>
    <t>ΤΣΟΥΤΣΟΥΡΑΣ ΣΠΥΡΙΔΩΝ</t>
  </si>
  <si>
    <t>ΚΟΥΤΣΟΒΙΤΗ ΣΤΑΜΑΤΙΚΗ</t>
  </si>
  <si>
    <t>ΓΙΑΝΝΟΠΟΥΛΟΣ  ΔΗΜΗΤΡΙΟΣ</t>
  </si>
  <si>
    <t>ΛΑΜΠΡΟΥ   ΦΑΝΗ</t>
  </si>
  <si>
    <t>ΣΑΛΤΑΡΗ    ΜΑΡΙΑ</t>
  </si>
  <si>
    <t>ΣΥΝΤΟΜΟΓΡΑΦΙΕΣ</t>
  </si>
  <si>
    <t>ΟΙΚ</t>
  </si>
  <si>
    <t>ΥΠΕΥΘΥΝΟΣ ΕΡΓΑΣΤΗΡΙΟΥ</t>
  </si>
  <si>
    <t>ΓΡ.Υ.</t>
  </si>
  <si>
    <t>ΓΡΑΜΜΑΤΕΙΑΚΗ ΥΠΟΣΤΗΡΙΞΗ</t>
  </si>
  <si>
    <t>Υ.ΕΡΓ</t>
  </si>
  <si>
    <t>ΦΥΣ</t>
  </si>
  <si>
    <t>2ο  Γ.Ε.Λ.</t>
  </si>
  <si>
    <t>2ο Γ.Ε.Λ.</t>
  </si>
  <si>
    <t>ΘΡΗΣΚΕΥΤΙΚΑ</t>
  </si>
  <si>
    <t>ΜΑΘΗΜΑΤΙΚΑ</t>
  </si>
  <si>
    <t>ΤΕΧΝΟΛΟΓΙΑ</t>
  </si>
  <si>
    <t>ΠΛΗΡΟΦΟΡΙΚΗ</t>
  </si>
  <si>
    <t>ΚΑΛΛΙΤΕΧΝΙΚΑ</t>
  </si>
  <si>
    <t>ΚΟΙΝΩΝΙΚΗ &amp; ΠΟΛΙΤΙΚΗ ΑΓΩΓΗ</t>
  </si>
  <si>
    <t>ΟΙΚΙΑΚΗ ΟΙΚΟΝΟΜΙΑ</t>
  </si>
  <si>
    <t>ΦΥΣΙΚΗ ΑΓΩΓΗ</t>
  </si>
  <si>
    <t>ΧΗΜ</t>
  </si>
  <si>
    <t>ΓΕΩ</t>
  </si>
  <si>
    <t>ΧΗΜΕΙΑ</t>
  </si>
  <si>
    <t>ΦΥΣΙΚΗ</t>
  </si>
  <si>
    <t>ΓΕΩΓΡΑΦΙΑ</t>
  </si>
  <si>
    <t>Β.Δ.β</t>
  </si>
  <si>
    <t>Β.Δ.α</t>
  </si>
  <si>
    <t>Β.Δ.γ</t>
  </si>
  <si>
    <t>ΒΙΩΜΑΤΙΚΕΣ ΔΡΑΣΕΙΣ Α ΤΑΞΗΣ</t>
  </si>
  <si>
    <t>ΒΙΩΜΑΤΙΚΕΣ ΔΡΑΣΕΙΣ Β ΤΑΞΗΣ</t>
  </si>
  <si>
    <t>ΒΙΩΜΑΤΙΚΕΣ ΔΡΑΣΕΙΣ Γ ΤΑΞΗΣ</t>
  </si>
  <si>
    <t>ΚΟΥΝΤΟΥΡΗΣ ΠΑΝΑΓΙΩΤΗΣ</t>
  </si>
  <si>
    <t>Ο  ΔΙΕΥΘΥΝΤΗΣ</t>
  </si>
  <si>
    <t>ΚΩΝΣΤΑΝΤΙΝΟΣ  ΓΙΑΝΝΟΥΛΕΑΣ</t>
  </si>
  <si>
    <t>ΜΟΥΣΙΚΟ</t>
  </si>
  <si>
    <t>ΣΥΝΟΛΟ ΩΡΩΝ ΠΟΥ ΔΙΔΑΣΚΕΙ Ο ΚΆΘΕ ΕΚΠΑΙΔΕΥΤΙΚΟΣ ΣΕ ΚΑΘΕ ΤΜΗΜΑ</t>
  </si>
  <si>
    <t>Σύνολο Ωρών</t>
  </si>
  <si>
    <t>Υποχρεωτικές</t>
  </si>
  <si>
    <t>Πλεόνασμα</t>
  </si>
  <si>
    <t xml:space="preserve"> Έλειμμα</t>
  </si>
  <si>
    <t>Υπερωρίες</t>
  </si>
  <si>
    <t>Π Α Ρ Α Τ Η Ρ Η Σ Ε Ι Σ</t>
  </si>
  <si>
    <t>Α4</t>
  </si>
  <si>
    <t>Β4</t>
  </si>
  <si>
    <t>ΟΝΟΜΑΤΕΠΩΝΥΜO</t>
  </si>
  <si>
    <t>Διευθυντής</t>
  </si>
  <si>
    <t>Υπεύθυνη Εργαστ. Φυσικής-Χημείας</t>
  </si>
  <si>
    <t>Υπ/ντρια</t>
  </si>
  <si>
    <t>Υπεύθυνος Εργαστηρίου Πληροφορικής</t>
  </si>
  <si>
    <t>Ανάθεση 5 ώρες Βιωματικές Δράσεις</t>
  </si>
  <si>
    <t>Διάθεση 8  ώρες από το  2ο ΓΕΛ</t>
  </si>
  <si>
    <t>Διάθεση 2  ώρες από το  2ο ΓΕΛ</t>
  </si>
  <si>
    <t>Διάθεση 12  ώρες στο Μουσικό Σχολείο</t>
  </si>
  <si>
    <t>Διάθεση 13  ώρες στο 3ο  ΓΕΛ</t>
  </si>
  <si>
    <t>ΙΣΤΟΡΙΑ</t>
  </si>
  <si>
    <t>ΠΕ</t>
  </si>
  <si>
    <t>.01</t>
  </si>
  <si>
    <t>.02</t>
  </si>
  <si>
    <t>.03</t>
  </si>
  <si>
    <t>04.01</t>
  </si>
  <si>
    <t>04.02</t>
  </si>
  <si>
    <t>.05</t>
  </si>
  <si>
    <t>.07</t>
  </si>
  <si>
    <t>.06</t>
  </si>
  <si>
    <t>12.07</t>
  </si>
  <si>
    <t>17.06</t>
  </si>
  <si>
    <t>.08</t>
  </si>
  <si>
    <t>ΒΙΟΛ</t>
  </si>
  <si>
    <t>ΜΟΥΣΙΚΟ  2</t>
  </si>
  <si>
    <t>ΜΟΥΣΙΚΟ   2</t>
  </si>
  <si>
    <t>ΝΚΝΛ</t>
  </si>
  <si>
    <t>ΝΛ</t>
  </si>
  <si>
    <t>ΑΓΑΘΟΚΛΕΟΥΣ ΜΑΡΙΑ</t>
  </si>
  <si>
    <t>ΚΟΓΙΑ ΚΩΝ/ΝΤΙΑ</t>
  </si>
  <si>
    <t>ΣΑΛΤΑΡΗ   ΜΑΡΙΑ</t>
  </si>
  <si>
    <t>ΓΡΑΦΑΚΟΥ ΚΑΝΝΕΛΑ</t>
  </si>
  <si>
    <t>ΚΛΑΠΗ ΜΑΓΔΑΛΗΝΗ</t>
  </si>
  <si>
    <t>ΓΙΑΝΝΟΠΟΥΛΟΣ ΔΗΜΗΤΡΙΟΣ</t>
  </si>
  <si>
    <t>ΠΕΡΓΑΝΤΗΣ ΝΙΚΟΛΑΟΣ</t>
  </si>
  <si>
    <t>ΚΟΥΤΡΑΚΟΥ ΖΩΙΤΣΑ</t>
  </si>
  <si>
    <t>ΑΘΑΝΑΣΙΑΔΟΥ ΕΛΕΝΗ</t>
  </si>
  <si>
    <t>ΚΑΤΣΗ      ΓΕΩΡΓΙΑ</t>
  </si>
  <si>
    <t>Διάθεση 6 ωρες στο 2ο ΓΕΛ &amp; 4  ώρες στο Μουσικό Σχολείο</t>
  </si>
  <si>
    <t xml:space="preserve">Διάθεση 4 ωρες στο 2ο ΓΕΛ </t>
  </si>
  <si>
    <t>Διάθεση 10  ώρες στο 2ο ΓΕΛ</t>
  </si>
  <si>
    <t>Διάθεση 2  ώρες από το  Εσπερινό ΓΕΛ</t>
  </si>
  <si>
    <t>με ανάθεση 2 ώρες Βιωματικές Δράσεις</t>
  </si>
  <si>
    <t>με ανάθεση 3 ώρες Βιωματικές Δράσεις         -         Διάθεση 5  ώρες στο 2ο ΓΕΛ</t>
  </si>
  <si>
    <t>Διάθεση 9 ώρες στο 3ο Γυμνάσιο &amp; 2 ώρες 2ο ΓΕΛ</t>
  </si>
  <si>
    <t>ΒΛΑΧΟΝΙΚΟΛΟΥ  ΗΛΕΚΤΡΑ</t>
  </si>
  <si>
    <t>ΓΥΜΝΑΣΙΟ  ΒΛΑΧΙΩΤΗ</t>
  </si>
  <si>
    <t>ΓΥΜΝΑΣΙΟ  ΓΕΡΑΚΙΟΥ</t>
  </si>
  <si>
    <t>Διάθεση 8 ώρες στο Γυμνάσιο Βλαχιώτη &amp;                    5 ώρες Γυμνάσιο Γερακίου</t>
  </si>
  <si>
    <t>ΜΟΥΣ</t>
  </si>
  <si>
    <r>
      <rPr>
        <b/>
        <sz val="14"/>
        <color rgb="FFC00000"/>
        <rFont val="Calibri"/>
        <family val="2"/>
        <charset val="161"/>
        <scheme val="minor"/>
      </rPr>
      <t>2ο  ΓΥΜΝΑΣΙΟ  ΣΠΑΡΤΗΣ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</t>
    </r>
    <r>
      <rPr>
        <b/>
        <sz val="16"/>
        <color theme="1"/>
        <rFont val="Calibri"/>
        <family val="2"/>
        <charset val="161"/>
        <scheme val="minor"/>
      </rPr>
      <t>ΩΡΟΛΟΓΙΟ ΠΡΟΓΡΑΜΜΑ ΔΙΔΑΣΚΑΛΙΑΣ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ΣΧΟΛΙΚΟ ΕΤΟΣ 2015-16                               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sz val="14"/>
        <color rgb="FFC00000"/>
        <rFont val="Calibri"/>
        <family val="2"/>
        <charset val="161"/>
        <scheme val="minor"/>
      </rPr>
      <t>ΙΣΧΥΕΙ  ΑΠΟ 30-11-2015</t>
    </r>
  </si>
</sst>
</file>

<file path=xl/styles.xml><?xml version="1.0" encoding="utf-8"?>
<styleSheet xmlns="http://schemas.openxmlformats.org/spreadsheetml/2006/main">
  <fonts count="5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 tint="-0.34998626667073579"/>
      <name val="Calibri"/>
      <family val="2"/>
      <charset val="161"/>
      <scheme val="minor"/>
    </font>
    <font>
      <b/>
      <sz val="12"/>
      <color theme="0" tint="-0.34998626667073579"/>
      <name val="Calibri"/>
      <family val="2"/>
      <charset val="161"/>
      <scheme val="minor"/>
    </font>
    <font>
      <b/>
      <sz val="14"/>
      <color theme="0" tint="-0.34998626667073579"/>
      <name val="Calibri"/>
      <family val="2"/>
      <charset val="161"/>
      <scheme val="minor"/>
    </font>
    <font>
      <sz val="8"/>
      <color theme="0" tint="-0.34998626667073579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2"/>
      <color rgb="FFC00000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sz val="10"/>
      <color rgb="FFC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0" tint="-0.34998626667073579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4"/>
      <color theme="0" tint="-0.34998626667073579"/>
      <name val="Calibri"/>
      <family val="2"/>
      <charset val="161"/>
      <scheme val="minor"/>
    </font>
    <font>
      <b/>
      <i/>
      <u/>
      <sz val="10"/>
      <color theme="1"/>
      <name val="Calibri"/>
      <family val="2"/>
      <charset val="161"/>
      <scheme val="minor"/>
    </font>
    <font>
      <sz val="12"/>
      <color rgb="FF0070C0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b/>
      <i/>
      <sz val="11"/>
      <color theme="1"/>
      <name val="Cambria"/>
      <family val="1"/>
      <charset val="161"/>
      <scheme val="major"/>
    </font>
    <font>
      <b/>
      <i/>
      <sz val="12"/>
      <color theme="1"/>
      <name val="Cambria"/>
      <family val="1"/>
      <charset val="161"/>
      <scheme val="maj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 Greek"/>
      <family val="2"/>
    </font>
    <font>
      <b/>
      <sz val="8"/>
      <name val="Comic Sans MS"/>
      <family val="4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0"/>
      <color indexed="12"/>
      <name val="Calibri"/>
      <family val="2"/>
      <charset val="161"/>
      <scheme val="minor"/>
    </font>
    <font>
      <b/>
      <sz val="12"/>
      <color indexed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indexed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2"/>
      <color indexed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u/>
      <sz val="10"/>
      <name val="Calibri"/>
      <family val="2"/>
      <charset val="161"/>
      <scheme val="minor"/>
    </font>
    <font>
      <u/>
      <sz val="10"/>
      <color rgb="FFC00000"/>
      <name val="Calibri"/>
      <family val="2"/>
      <charset val="161"/>
      <scheme val="minor"/>
    </font>
    <font>
      <u/>
      <sz val="10"/>
      <color rgb="FF00602B"/>
      <name val="Calibri"/>
      <family val="2"/>
      <charset val="161"/>
      <scheme val="minor"/>
    </font>
    <font>
      <b/>
      <sz val="14"/>
      <color rgb="FF00602B"/>
      <name val="Calibri"/>
      <family val="2"/>
      <charset val="161"/>
      <scheme val="minor"/>
    </font>
    <font>
      <sz val="14"/>
      <color rgb="FFC00000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1ECC6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FFF6EB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3FDB9"/>
        <bgColor indexed="64"/>
      </patternFill>
    </fill>
    <fill>
      <patternFill patternType="solid">
        <fgColor rgb="FFE7FEC2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3F2E9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32" fillId="0" borderId="0"/>
    <xf numFmtId="0" fontId="33" fillId="0" borderId="0"/>
  </cellStyleXfs>
  <cellXfs count="446">
    <xf numFmtId="0" fontId="0" fillId="0" borderId="0" xfId="0"/>
    <xf numFmtId="49" fontId="0" fillId="0" borderId="0" xfId="0" applyNumberFormat="1"/>
    <xf numFmtId="0" fontId="2" fillId="0" borderId="0" xfId="0" applyFont="1"/>
    <xf numFmtId="0" fontId="4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/>
    <xf numFmtId="1" fontId="11" fillId="0" borderId="15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39" xfId="0" applyNumberFormat="1" applyFont="1" applyBorder="1"/>
    <xf numFmtId="49" fontId="10" fillId="0" borderId="0" xfId="0" applyNumberFormat="1" applyFont="1"/>
    <xf numFmtId="1" fontId="11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/>
    <xf numFmtId="0" fontId="14" fillId="0" borderId="0" xfId="0" applyFont="1"/>
    <xf numFmtId="49" fontId="15" fillId="0" borderId="20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2" fillId="0" borderId="0" xfId="0" applyNumberFormat="1" applyFont="1"/>
    <xf numFmtId="0" fontId="23" fillId="0" borderId="23" xfId="0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wrapText="1"/>
    </xf>
    <xf numFmtId="49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9" fontId="25" fillId="0" borderId="0" xfId="0" applyNumberFormat="1" applyFont="1"/>
    <xf numFmtId="1" fontId="12" fillId="0" borderId="22" xfId="0" applyNumberFormat="1" applyFont="1" applyFill="1" applyBorder="1" applyAlignment="1">
      <alignment horizontal="center" vertical="center"/>
    </xf>
    <xf numFmtId="49" fontId="20" fillId="0" borderId="22" xfId="0" applyNumberFormat="1" applyFont="1" applyBorder="1" applyAlignment="1">
      <alignment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49" fontId="16" fillId="0" borderId="64" xfId="0" applyNumberFormat="1" applyFont="1" applyFill="1" applyBorder="1" applyAlignment="1">
      <alignment vertical="center"/>
    </xf>
    <xf numFmtId="49" fontId="27" fillId="0" borderId="69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/>
    <xf numFmtId="49" fontId="29" fillId="0" borderId="0" xfId="0" applyNumberFormat="1" applyFont="1"/>
    <xf numFmtId="49" fontId="9" fillId="0" borderId="72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/>
    </xf>
    <xf numFmtId="0" fontId="36" fillId="0" borderId="1" xfId="1" applyFont="1" applyBorder="1" applyAlignment="1">
      <alignment horizontal="left"/>
    </xf>
    <xf numFmtId="0" fontId="7" fillId="0" borderId="74" xfId="1" applyFont="1" applyFill="1" applyBorder="1" applyAlignment="1">
      <alignment horizontal="center"/>
    </xf>
    <xf numFmtId="0" fontId="7" fillId="0" borderId="75" xfId="1" applyFont="1" applyFill="1" applyBorder="1" applyAlignment="1">
      <alignment horizontal="center"/>
    </xf>
    <xf numFmtId="0" fontId="7" fillId="0" borderId="77" xfId="1" applyFont="1" applyFill="1" applyBorder="1" applyAlignment="1">
      <alignment horizontal="center"/>
    </xf>
    <xf numFmtId="0" fontId="7" fillId="0" borderId="76" xfId="1" applyFont="1" applyFill="1" applyBorder="1" applyAlignment="1">
      <alignment horizontal="center"/>
    </xf>
    <xf numFmtId="0" fontId="7" fillId="0" borderId="80" xfId="1" applyFont="1" applyFill="1" applyBorder="1" applyAlignment="1">
      <alignment horizontal="center"/>
    </xf>
    <xf numFmtId="0" fontId="8" fillId="0" borderId="75" xfId="1" applyFont="1" applyFill="1" applyBorder="1" applyAlignment="1">
      <alignment horizontal="center" vertical="center"/>
    </xf>
    <xf numFmtId="0" fontId="8" fillId="0" borderId="80" xfId="1" applyFont="1" applyFill="1" applyBorder="1" applyAlignment="1">
      <alignment horizontal="center" vertical="center"/>
    </xf>
    <xf numFmtId="0" fontId="8" fillId="0" borderId="69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center" vertical="center"/>
    </xf>
    <xf numFmtId="0" fontId="7" fillId="0" borderId="78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85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81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86" xfId="1" applyFont="1" applyFill="1" applyBorder="1" applyAlignment="1">
      <alignment horizontal="center" vertical="center"/>
    </xf>
    <xf numFmtId="0" fontId="7" fillId="0" borderId="83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8" fillId="0" borderId="84" xfId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horizontal="center" vertical="center"/>
    </xf>
    <xf numFmtId="0" fontId="7" fillId="0" borderId="75" xfId="1" applyFont="1" applyFill="1" applyBorder="1" applyAlignment="1">
      <alignment horizontal="center" vertical="center"/>
    </xf>
    <xf numFmtId="0" fontId="7" fillId="0" borderId="77" xfId="1" applyFont="1" applyFill="1" applyBorder="1" applyAlignment="1">
      <alignment horizontal="center" vertical="center"/>
    </xf>
    <xf numFmtId="0" fontId="7" fillId="0" borderId="76" xfId="1" applyFont="1" applyFill="1" applyBorder="1" applyAlignment="1">
      <alignment horizontal="center" vertical="center"/>
    </xf>
    <xf numFmtId="0" fontId="7" fillId="0" borderId="80" xfId="1" applyFont="1" applyFill="1" applyBorder="1" applyAlignment="1">
      <alignment horizontal="center" vertical="center"/>
    </xf>
    <xf numFmtId="0" fontId="8" fillId="0" borderId="56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0" fontId="43" fillId="0" borderId="57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73" xfId="1" applyFont="1" applyFill="1" applyBorder="1" applyAlignment="1">
      <alignment horizontal="center" vertical="center"/>
    </xf>
    <xf numFmtId="0" fontId="7" fillId="0" borderId="8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5" fillId="0" borderId="77" xfId="1" applyFont="1" applyFill="1" applyBorder="1" applyAlignment="1">
      <alignment horizontal="center" vertical="center"/>
    </xf>
    <xf numFmtId="0" fontId="45" fillId="0" borderId="54" xfId="1" applyFont="1" applyFill="1" applyBorder="1" applyAlignment="1">
      <alignment horizontal="center" vertical="center"/>
    </xf>
    <xf numFmtId="0" fontId="46" fillId="0" borderId="51" xfId="1" applyFont="1" applyFill="1" applyBorder="1" applyAlignment="1">
      <alignment horizontal="center" vertical="center"/>
    </xf>
    <xf numFmtId="0" fontId="46" fillId="0" borderId="86" xfId="1" applyFont="1" applyFill="1" applyBorder="1" applyAlignment="1">
      <alignment horizontal="center" vertical="center"/>
    </xf>
    <xf numFmtId="0" fontId="46" fillId="0" borderId="77" xfId="1" applyFont="1" applyFill="1" applyBorder="1" applyAlignment="1">
      <alignment horizontal="center" vertical="center"/>
    </xf>
    <xf numFmtId="0" fontId="46" fillId="0" borderId="54" xfId="1" applyFont="1" applyFill="1" applyBorder="1" applyAlignment="1">
      <alignment horizontal="center" vertical="center"/>
    </xf>
    <xf numFmtId="0" fontId="45" fillId="0" borderId="51" xfId="1" applyFont="1" applyFill="1" applyBorder="1" applyAlignment="1">
      <alignment horizontal="center" vertical="center"/>
    </xf>
    <xf numFmtId="0" fontId="45" fillId="0" borderId="86" xfId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center"/>
    </xf>
    <xf numFmtId="0" fontId="40" fillId="0" borderId="0" xfId="1" applyFont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49" fontId="25" fillId="0" borderId="0" xfId="0" applyNumberFormat="1" applyFont="1" applyAlignment="1">
      <alignment wrapText="1"/>
    </xf>
    <xf numFmtId="0" fontId="12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49" fontId="0" fillId="0" borderId="5" xfId="0" applyNumberFormat="1" applyFill="1" applyBorder="1" applyAlignment="1">
      <alignment horizontal="center" vertical="center" wrapText="1"/>
    </xf>
    <xf numFmtId="0" fontId="40" fillId="0" borderId="1" xfId="1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40" fillId="0" borderId="0" xfId="1" applyFont="1" applyAlignment="1">
      <alignment horizontal="center"/>
    </xf>
    <xf numFmtId="49" fontId="9" fillId="0" borderId="87" xfId="0" applyNumberFormat="1" applyFont="1" applyFill="1" applyBorder="1" applyAlignment="1">
      <alignment horizontal="center" vertical="center"/>
    </xf>
    <xf numFmtId="49" fontId="47" fillId="0" borderId="20" xfId="0" applyNumberFormat="1" applyFont="1" applyFill="1" applyBorder="1" applyAlignment="1">
      <alignment horizontal="center" vertical="center"/>
    </xf>
    <xf numFmtId="49" fontId="47" fillId="0" borderId="4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27" xfId="0" applyNumberFormat="1" applyFont="1" applyFill="1" applyBorder="1" applyAlignment="1">
      <alignment horizontal="center" vertical="center"/>
    </xf>
    <xf numFmtId="49" fontId="47" fillId="0" borderId="35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8" xfId="0" applyNumberFormat="1" applyFont="1" applyFill="1" applyBorder="1" applyAlignment="1">
      <alignment horizontal="center" vertical="center"/>
    </xf>
    <xf numFmtId="49" fontId="47" fillId="0" borderId="28" xfId="0" applyNumberFormat="1" applyFont="1" applyFill="1" applyBorder="1" applyAlignment="1">
      <alignment horizontal="center" vertical="center"/>
    </xf>
    <xf numFmtId="49" fontId="47" fillId="0" borderId="61" xfId="0" applyNumberFormat="1" applyFont="1" applyFill="1" applyBorder="1" applyAlignment="1">
      <alignment horizontal="center" vertical="center"/>
    </xf>
    <xf numFmtId="49" fontId="47" fillId="0" borderId="2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7" xfId="0" applyNumberFormat="1" applyFont="1" applyFill="1" applyBorder="1" applyAlignment="1">
      <alignment horizontal="center" vertical="center"/>
    </xf>
    <xf numFmtId="49" fontId="47" fillId="0" borderId="62" xfId="0" applyNumberFormat="1" applyFont="1" applyFill="1" applyBorder="1" applyAlignment="1">
      <alignment horizontal="center" vertical="center"/>
    </xf>
    <xf numFmtId="49" fontId="47" fillId="0" borderId="21" xfId="0" applyNumberFormat="1" applyFont="1" applyFill="1" applyBorder="1" applyAlignment="1">
      <alignment horizontal="center" vertical="center"/>
    </xf>
    <xf numFmtId="49" fontId="48" fillId="0" borderId="27" xfId="0" applyNumberFormat="1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/>
    </xf>
    <xf numFmtId="49" fontId="47" fillId="0" borderId="1" xfId="0" applyNumberFormat="1" applyFont="1" applyFill="1" applyBorder="1" applyAlignment="1">
      <alignment horizontal="center" vertical="center"/>
    </xf>
    <xf numFmtId="49" fontId="47" fillId="0" borderId="33" xfId="0" applyNumberFormat="1" applyFont="1" applyFill="1" applyBorder="1" applyAlignment="1">
      <alignment horizontal="center" vertical="center"/>
    </xf>
    <xf numFmtId="49" fontId="47" fillId="0" borderId="64" xfId="0" applyNumberFormat="1" applyFont="1" applyFill="1" applyBorder="1" applyAlignment="1">
      <alignment horizontal="center" vertical="center"/>
    </xf>
    <xf numFmtId="49" fontId="48" fillId="0" borderId="28" xfId="0" applyNumberFormat="1" applyFont="1" applyFill="1" applyBorder="1" applyAlignment="1">
      <alignment horizontal="center" vertical="center"/>
    </xf>
    <xf numFmtId="49" fontId="48" fillId="0" borderId="1" xfId="0" applyNumberFormat="1" applyFont="1" applyFill="1" applyBorder="1" applyAlignment="1">
      <alignment horizontal="center" vertical="center"/>
    </xf>
    <xf numFmtId="49" fontId="48" fillId="0" borderId="61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 vertical="center"/>
    </xf>
    <xf numFmtId="49" fontId="47" fillId="0" borderId="63" xfId="0" applyNumberFormat="1" applyFont="1" applyFill="1" applyBorder="1" applyAlignment="1">
      <alignment horizontal="center" vertical="center"/>
    </xf>
    <xf numFmtId="49" fontId="47" fillId="0" borderId="5" xfId="0" applyNumberFormat="1" applyFont="1" applyFill="1" applyBorder="1" applyAlignment="1">
      <alignment horizontal="center" vertical="center"/>
    </xf>
    <xf numFmtId="49" fontId="47" fillId="0" borderId="60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7" fillId="0" borderId="7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9" fillId="0" borderId="8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26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89" xfId="0" applyNumberFormat="1" applyFont="1" applyFill="1" applyBorder="1" applyAlignment="1">
      <alignment vertical="center"/>
    </xf>
    <xf numFmtId="49" fontId="8" fillId="0" borderId="67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vertical="center"/>
    </xf>
    <xf numFmtId="49" fontId="19" fillId="0" borderId="26" xfId="0" applyNumberFormat="1" applyFont="1" applyFill="1" applyBorder="1" applyAlignment="1">
      <alignment vertical="center"/>
    </xf>
    <xf numFmtId="0" fontId="40" fillId="0" borderId="19" xfId="1" applyFont="1" applyFill="1" applyBorder="1" applyAlignment="1">
      <alignment horizontal="center" vertical="center" wrapText="1"/>
    </xf>
    <xf numFmtId="0" fontId="40" fillId="0" borderId="29" xfId="1" applyFont="1" applyFill="1" applyBorder="1" applyAlignment="1">
      <alignment horizontal="center" vertical="center" wrapText="1"/>
    </xf>
    <xf numFmtId="0" fontId="40" fillId="0" borderId="22" xfId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9" fillId="0" borderId="91" xfId="0" applyNumberFormat="1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vertical="center"/>
    </xf>
    <xf numFmtId="49" fontId="19" fillId="0" borderId="30" xfId="0" applyNumberFormat="1" applyFont="1" applyFill="1" applyBorder="1" applyAlignment="1">
      <alignment vertical="center"/>
    </xf>
    <xf numFmtId="0" fontId="39" fillId="0" borderId="60" xfId="1" applyFont="1" applyBorder="1" applyAlignment="1">
      <alignment vertical="center"/>
    </xf>
    <xf numFmtId="0" fontId="39" fillId="0" borderId="33" xfId="1" applyFont="1" applyBorder="1" applyAlignment="1">
      <alignment vertical="center"/>
    </xf>
    <xf numFmtId="0" fontId="39" fillId="0" borderId="64" xfId="1" applyFont="1" applyBorder="1" applyAlignment="1">
      <alignment vertical="center"/>
    </xf>
    <xf numFmtId="0" fontId="38" fillId="0" borderId="21" xfId="1" applyFont="1" applyFill="1" applyBorder="1" applyAlignment="1">
      <alignment vertical="center" shrinkToFit="1"/>
    </xf>
    <xf numFmtId="1" fontId="11" fillId="0" borderId="0" xfId="0" applyNumberFormat="1" applyFont="1" applyBorder="1"/>
    <xf numFmtId="0" fontId="36" fillId="0" borderId="0" xfId="1" applyFont="1" applyAlignment="1">
      <alignment horizontal="left"/>
    </xf>
    <xf numFmtId="0" fontId="38" fillId="0" borderId="20" xfId="1" applyFont="1" applyFill="1" applyBorder="1" applyAlignment="1">
      <alignment horizontal="left" vertical="center" shrinkToFit="1"/>
    </xf>
    <xf numFmtId="0" fontId="38" fillId="0" borderId="24" xfId="1" applyFont="1" applyFill="1" applyBorder="1" applyAlignment="1">
      <alignment horizontal="center" vertical="center" shrinkToFit="1"/>
    </xf>
    <xf numFmtId="0" fontId="38" fillId="0" borderId="39" xfId="1" applyFont="1" applyFill="1" applyBorder="1" applyAlignment="1">
      <alignment horizontal="left" vertical="center" shrinkToFit="1"/>
    </xf>
    <xf numFmtId="0" fontId="14" fillId="0" borderId="39" xfId="0" applyFont="1" applyBorder="1"/>
    <xf numFmtId="49" fontId="14" fillId="0" borderId="0" xfId="0" applyNumberFormat="1" applyFont="1" applyBorder="1"/>
    <xf numFmtId="0" fontId="36" fillId="0" borderId="0" xfId="1" applyFont="1" applyBorder="1" applyAlignment="1">
      <alignment horizontal="left"/>
    </xf>
    <xf numFmtId="0" fontId="40" fillId="0" borderId="0" xfId="1" applyFont="1" applyBorder="1" applyAlignment="1">
      <alignment horizontal="center"/>
    </xf>
    <xf numFmtId="0" fontId="8" fillId="0" borderId="0" xfId="1" applyFont="1" applyBorder="1" applyAlignment="1">
      <alignment vertical="center"/>
    </xf>
    <xf numFmtId="0" fontId="40" fillId="0" borderId="0" xfId="1" applyFont="1" applyBorder="1" applyAlignment="1">
      <alignment vertical="center" wrapText="1"/>
    </xf>
    <xf numFmtId="49" fontId="0" fillId="0" borderId="0" xfId="0" applyNumberFormat="1" applyBorder="1"/>
    <xf numFmtId="49" fontId="26" fillId="0" borderId="6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48" fillId="0" borderId="33" xfId="0" applyNumberFormat="1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vertical="center" wrapText="1"/>
    </xf>
    <xf numFmtId="49" fontId="16" fillId="0" borderId="30" xfId="0" applyNumberFormat="1" applyFont="1" applyFill="1" applyBorder="1" applyAlignment="1">
      <alignment vertical="center" wrapText="1"/>
    </xf>
    <xf numFmtId="49" fontId="16" fillId="0" borderId="26" xfId="0" applyNumberFormat="1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vertical="center"/>
    </xf>
    <xf numFmtId="49" fontId="16" fillId="0" borderId="37" xfId="0" applyNumberFormat="1" applyFont="1" applyFill="1" applyBorder="1" applyAlignment="1">
      <alignment vertical="center"/>
    </xf>
    <xf numFmtId="49" fontId="16" fillId="0" borderId="33" xfId="0" applyNumberFormat="1" applyFont="1" applyFill="1" applyBorder="1" applyAlignment="1">
      <alignment vertical="center"/>
    </xf>
    <xf numFmtId="49" fontId="16" fillId="0" borderId="36" xfId="0" applyNumberFormat="1" applyFont="1" applyFill="1" applyBorder="1" applyAlignment="1">
      <alignment vertical="center" wrapText="1"/>
    </xf>
    <xf numFmtId="49" fontId="16" fillId="0" borderId="38" xfId="0" applyNumberFormat="1" applyFont="1" applyFill="1" applyBorder="1" applyAlignment="1">
      <alignment vertical="center" wrapText="1"/>
    </xf>
    <xf numFmtId="49" fontId="16" fillId="0" borderId="64" xfId="0" applyNumberFormat="1" applyFont="1" applyFill="1" applyBorder="1" applyAlignment="1">
      <alignment vertical="center" wrapText="1"/>
    </xf>
    <xf numFmtId="49" fontId="16" fillId="0" borderId="34" xfId="0" applyNumberFormat="1" applyFont="1" applyFill="1" applyBorder="1" applyAlignment="1">
      <alignment vertical="center" wrapText="1"/>
    </xf>
    <xf numFmtId="49" fontId="16" fillId="0" borderId="68" xfId="0" applyNumberFormat="1" applyFont="1" applyFill="1" applyBorder="1" applyAlignment="1">
      <alignment vertical="center" wrapText="1"/>
    </xf>
    <xf numFmtId="49" fontId="16" fillId="0" borderId="65" xfId="0" applyNumberFormat="1" applyFont="1" applyFill="1" applyBorder="1" applyAlignment="1">
      <alignment vertical="center" wrapText="1"/>
    </xf>
    <xf numFmtId="49" fontId="16" fillId="0" borderId="71" xfId="0" applyNumberFormat="1" applyFont="1" applyFill="1" applyBorder="1" applyAlignment="1">
      <alignment vertical="center" wrapText="1"/>
    </xf>
    <xf numFmtId="49" fontId="16" fillId="0" borderId="72" xfId="0" applyNumberFormat="1" applyFont="1" applyFill="1" applyBorder="1" applyAlignment="1">
      <alignment vertical="center" wrapText="1"/>
    </xf>
    <xf numFmtId="49" fontId="18" fillId="0" borderId="92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/>
    </xf>
    <xf numFmtId="49" fontId="51" fillId="0" borderId="42" xfId="0" applyNumberFormat="1" applyFont="1" applyFill="1" applyBorder="1" applyAlignment="1">
      <alignment vertical="center"/>
    </xf>
    <xf numFmtId="49" fontId="51" fillId="0" borderId="9" xfId="0" applyNumberFormat="1" applyFont="1" applyFill="1" applyBorder="1" applyAlignment="1">
      <alignment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60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89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46" fillId="0" borderId="60" xfId="1" applyFont="1" applyFill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right"/>
    </xf>
    <xf numFmtId="49" fontId="18" fillId="0" borderId="61" xfId="0" applyNumberFormat="1" applyFont="1" applyFill="1" applyBorder="1" applyAlignment="1">
      <alignment horizontal="center" vertical="center"/>
    </xf>
    <xf numFmtId="49" fontId="18" fillId="0" borderId="63" xfId="0" applyNumberFormat="1" applyFont="1" applyFill="1" applyBorder="1" applyAlignment="1">
      <alignment horizontal="center" vertical="center"/>
    </xf>
    <xf numFmtId="49" fontId="16" fillId="0" borderId="72" xfId="0" applyNumberFormat="1" applyFont="1" applyFill="1" applyBorder="1" applyAlignment="1">
      <alignment vertical="center"/>
    </xf>
    <xf numFmtId="49" fontId="9" fillId="0" borderId="92" xfId="0" applyNumberFormat="1" applyFont="1" applyFill="1" applyBorder="1" applyAlignment="1">
      <alignment horizontal="center" vertical="center"/>
    </xf>
    <xf numFmtId="49" fontId="9" fillId="0" borderId="93" xfId="0" applyNumberFormat="1" applyFont="1" applyFill="1" applyBorder="1" applyAlignment="1">
      <alignment horizontal="center" vertical="center"/>
    </xf>
    <xf numFmtId="49" fontId="9" fillId="0" borderId="63" xfId="0" applyNumberFormat="1" applyFont="1" applyFill="1" applyBorder="1" applyAlignment="1">
      <alignment horizontal="center" vertical="center"/>
    </xf>
    <xf numFmtId="49" fontId="47" fillId="0" borderId="66" xfId="0" applyNumberFormat="1" applyFont="1" applyFill="1" applyBorder="1" applyAlignment="1">
      <alignment horizontal="center" vertical="center"/>
    </xf>
    <xf numFmtId="49" fontId="9" fillId="0" borderId="72" xfId="0" applyNumberFormat="1" applyFont="1" applyFill="1" applyBorder="1" applyAlignment="1">
      <alignment vertical="center"/>
    </xf>
    <xf numFmtId="49" fontId="9" fillId="0" borderId="30" xfId="0" applyNumberFormat="1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49" fontId="16" fillId="0" borderId="61" xfId="0" applyNumberFormat="1" applyFont="1" applyFill="1" applyBorder="1" applyAlignment="1">
      <alignment vertical="center"/>
    </xf>
    <xf numFmtId="49" fontId="16" fillId="0" borderId="87" xfId="0" applyNumberFormat="1" applyFont="1" applyFill="1" applyBorder="1" applyAlignment="1">
      <alignment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94" xfId="0" applyNumberFormat="1" applyFont="1" applyFill="1" applyBorder="1" applyAlignment="1">
      <alignment horizontal="center" vertical="center" wrapText="1"/>
    </xf>
    <xf numFmtId="49" fontId="26" fillId="0" borderId="90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40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/>
    </xf>
    <xf numFmtId="49" fontId="26" fillId="0" borderId="37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4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38" xfId="0" applyNumberFormat="1" applyFont="1" applyFill="1" applyBorder="1" applyAlignment="1">
      <alignment horizontal="center" vertical="center"/>
    </xf>
    <xf numFmtId="49" fontId="26" fillId="0" borderId="32" xfId="0" applyNumberFormat="1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horizontal="center" wrapText="1"/>
    </xf>
    <xf numFmtId="49" fontId="26" fillId="0" borderId="42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49" fontId="26" fillId="0" borderId="89" xfId="0" applyNumberFormat="1" applyFont="1" applyFill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40" fillId="0" borderId="22" xfId="1" applyFont="1" applyFill="1" applyBorder="1" applyAlignment="1">
      <alignment horizontal="center" vertical="center" wrapText="1"/>
    </xf>
    <xf numFmtId="0" fontId="40" fillId="0" borderId="29" xfId="1" applyFont="1" applyFill="1" applyBorder="1" applyAlignment="1">
      <alignment horizontal="center" vertical="center" wrapText="1"/>
    </xf>
    <xf numFmtId="0" fontId="40" fillId="0" borderId="19" xfId="1" applyFont="1" applyBorder="1" applyAlignment="1">
      <alignment horizontal="center" vertical="center" wrapText="1"/>
    </xf>
    <xf numFmtId="0" fontId="40" fillId="0" borderId="29" xfId="1" applyFont="1" applyBorder="1" applyAlignment="1">
      <alignment horizontal="center" vertical="center" wrapText="1"/>
    </xf>
    <xf numFmtId="49" fontId="35" fillId="10" borderId="19" xfId="0" applyNumberFormat="1" applyFont="1" applyFill="1" applyBorder="1" applyAlignment="1">
      <alignment horizontal="left" vertical="center" wrapText="1"/>
    </xf>
    <xf numFmtId="49" fontId="35" fillId="10" borderId="29" xfId="0" applyNumberFormat="1" applyFont="1" applyFill="1" applyBorder="1" applyAlignment="1">
      <alignment horizontal="left" vertical="center" wrapText="1"/>
    </xf>
    <xf numFmtId="49" fontId="35" fillId="8" borderId="19" xfId="0" applyNumberFormat="1" applyFont="1" applyFill="1" applyBorder="1" applyAlignment="1">
      <alignment horizontal="left" vertical="center" wrapText="1"/>
    </xf>
    <xf numFmtId="49" fontId="35" fillId="8" borderId="29" xfId="0" applyNumberFormat="1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left" vertical="center" wrapText="1"/>
    </xf>
    <xf numFmtId="49" fontId="35" fillId="0" borderId="29" xfId="0" applyNumberFormat="1" applyFont="1" applyFill="1" applyBorder="1" applyAlignment="1">
      <alignment horizontal="left" vertical="center" wrapText="1"/>
    </xf>
    <xf numFmtId="49" fontId="35" fillId="4" borderId="19" xfId="0" applyNumberFormat="1" applyFont="1" applyFill="1" applyBorder="1" applyAlignment="1">
      <alignment horizontal="left" vertical="center" wrapText="1"/>
    </xf>
    <xf numFmtId="49" fontId="35" fillId="4" borderId="29" xfId="0" applyNumberFormat="1" applyFont="1" applyFill="1" applyBorder="1" applyAlignment="1">
      <alignment horizontal="left" vertical="center" wrapText="1"/>
    </xf>
    <xf numFmtId="49" fontId="35" fillId="3" borderId="19" xfId="0" applyNumberFormat="1" applyFont="1" applyFill="1" applyBorder="1" applyAlignment="1">
      <alignment horizontal="left" vertical="center" wrapText="1"/>
    </xf>
    <xf numFmtId="49" fontId="35" fillId="3" borderId="29" xfId="0" applyNumberFormat="1" applyFont="1" applyFill="1" applyBorder="1" applyAlignment="1">
      <alignment horizontal="left" vertical="center" wrapText="1"/>
    </xf>
    <xf numFmtId="49" fontId="35" fillId="9" borderId="45" xfId="0" applyNumberFormat="1" applyFont="1" applyFill="1" applyBorder="1" applyAlignment="1">
      <alignment horizontal="left" vertical="center" wrapText="1"/>
    </xf>
    <xf numFmtId="49" fontId="35" fillId="9" borderId="44" xfId="0" applyNumberFormat="1" applyFont="1" applyFill="1" applyBorder="1" applyAlignment="1">
      <alignment horizontal="left" vertical="center" wrapText="1"/>
    </xf>
    <xf numFmtId="49" fontId="35" fillId="0" borderId="45" xfId="0" applyNumberFormat="1" applyFont="1" applyFill="1" applyBorder="1" applyAlignment="1">
      <alignment horizontal="left" vertical="center" wrapText="1"/>
    </xf>
    <xf numFmtId="0" fontId="40" fillId="0" borderId="19" xfId="1" applyFont="1" applyFill="1" applyBorder="1" applyAlignment="1">
      <alignment horizontal="center" vertical="center" wrapText="1"/>
    </xf>
    <xf numFmtId="0" fontId="31" fillId="0" borderId="19" xfId="1" applyFont="1" applyBorder="1" applyAlignment="1">
      <alignment horizontal="center" vertical="center" wrapText="1"/>
    </xf>
    <xf numFmtId="0" fontId="31" fillId="0" borderId="29" xfId="1" applyFont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5" fillId="0" borderId="29" xfId="0" applyFont="1" applyFill="1" applyBorder="1" applyAlignment="1">
      <alignment horizontal="left" vertical="center" wrapText="1"/>
    </xf>
    <xf numFmtId="49" fontId="35" fillId="6" borderId="19" xfId="0" applyNumberFormat="1" applyFont="1" applyFill="1" applyBorder="1" applyAlignment="1">
      <alignment horizontal="left" vertical="center" wrapText="1"/>
    </xf>
    <xf numFmtId="49" fontId="35" fillId="6" borderId="29" xfId="0" applyNumberFormat="1" applyFont="1" applyFill="1" applyBorder="1" applyAlignment="1">
      <alignment horizontal="left" vertical="center" wrapText="1"/>
    </xf>
    <xf numFmtId="49" fontId="36" fillId="7" borderId="19" xfId="0" applyNumberFormat="1" applyFont="1" applyFill="1" applyBorder="1" applyAlignment="1">
      <alignment horizontal="left" vertical="center" wrapText="1"/>
    </xf>
    <xf numFmtId="49" fontId="36" fillId="7" borderId="29" xfId="0" applyNumberFormat="1" applyFont="1" applyFill="1" applyBorder="1" applyAlignment="1">
      <alignment horizontal="left" vertical="center" wrapText="1"/>
    </xf>
    <xf numFmtId="49" fontId="35" fillId="0" borderId="4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23" fillId="10" borderId="19" xfId="0" applyNumberFormat="1" applyFont="1" applyFill="1" applyBorder="1" applyAlignment="1">
      <alignment horizontal="left" vertical="center" wrapText="1"/>
    </xf>
    <xf numFmtId="49" fontId="23" fillId="10" borderId="2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0" fillId="0" borderId="29" xfId="0" applyBorder="1"/>
    <xf numFmtId="49" fontId="23" fillId="0" borderId="19" xfId="0" applyNumberFormat="1" applyFont="1" applyFill="1" applyBorder="1" applyAlignment="1">
      <alignment horizontal="left" vertical="center" wrapText="1"/>
    </xf>
    <xf numFmtId="0" fontId="0" fillId="0" borderId="44" xfId="0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49" fontId="23" fillId="4" borderId="45" xfId="0" applyNumberFormat="1" applyFont="1" applyFill="1" applyBorder="1" applyAlignment="1">
      <alignment horizontal="left" vertical="center" wrapText="1"/>
    </xf>
    <xf numFmtId="0" fontId="23" fillId="4" borderId="29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23" fillId="0" borderId="29" xfId="0" applyFont="1" applyFill="1" applyBorder="1" applyAlignment="1">
      <alignment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vertical="center" wrapText="1"/>
    </xf>
    <xf numFmtId="49" fontId="23" fillId="9" borderId="45" xfId="0" applyNumberFormat="1" applyFont="1" applyFill="1" applyBorder="1" applyAlignment="1">
      <alignment horizontal="left" vertical="center" wrapText="1"/>
    </xf>
    <xf numFmtId="0" fontId="23" fillId="9" borderId="44" xfId="0" applyFont="1" applyFill="1" applyBorder="1" applyAlignment="1">
      <alignment vertical="center" wrapText="1"/>
    </xf>
    <xf numFmtId="49" fontId="23" fillId="6" borderId="19" xfId="0" applyNumberFormat="1" applyFont="1" applyFill="1" applyBorder="1" applyAlignment="1">
      <alignment horizontal="left" vertical="center" wrapText="1"/>
    </xf>
    <xf numFmtId="0" fontId="23" fillId="6" borderId="29" xfId="0" applyFont="1" applyFill="1" applyBorder="1" applyAlignment="1">
      <alignment vertical="center" wrapText="1"/>
    </xf>
    <xf numFmtId="49" fontId="23" fillId="4" borderId="19" xfId="0" applyNumberFormat="1" applyFont="1" applyFill="1" applyBorder="1" applyAlignment="1">
      <alignment horizontal="left" vertical="center" wrapText="1"/>
    </xf>
    <xf numFmtId="49" fontId="52" fillId="0" borderId="4" xfId="0" applyNumberFormat="1" applyFont="1" applyFill="1" applyBorder="1" applyAlignment="1">
      <alignment horizontal="center" vertical="center"/>
    </xf>
    <xf numFmtId="49" fontId="52" fillId="0" borderId="2" xfId="0" applyNumberFormat="1" applyFont="1" applyFill="1" applyBorder="1" applyAlignment="1">
      <alignment horizontal="center" vertical="center"/>
    </xf>
    <xf numFmtId="49" fontId="52" fillId="0" borderId="7" xfId="0" applyNumberFormat="1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8" xfId="0" applyNumberFormat="1" applyFont="1" applyFill="1" applyBorder="1" applyAlignment="1">
      <alignment horizontal="center" vertical="center"/>
    </xf>
    <xf numFmtId="49" fontId="52" fillId="0" borderId="6" xfId="0" applyNumberFormat="1" applyFont="1" applyFill="1" applyBorder="1" applyAlignment="1">
      <alignment horizontal="center" vertical="center"/>
    </xf>
    <xf numFmtId="49" fontId="52" fillId="0" borderId="3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horizontal="center" vertical="center"/>
    </xf>
    <xf numFmtId="49" fontId="52" fillId="0" borderId="26" xfId="0" applyNumberFormat="1" applyFont="1" applyFill="1" applyBorder="1" applyAlignment="1">
      <alignment horizontal="center" vertical="center"/>
    </xf>
    <xf numFmtId="49" fontId="52" fillId="0" borderId="18" xfId="0" applyNumberFormat="1" applyFont="1" applyFill="1" applyBorder="1" applyAlignment="1">
      <alignment horizontal="center" vertical="center"/>
    </xf>
    <xf numFmtId="49" fontId="22" fillId="7" borderId="45" xfId="0" applyNumberFormat="1" applyFont="1" applyFill="1" applyBorder="1" applyAlignment="1">
      <alignment horizontal="left" vertical="center" wrapText="1"/>
    </xf>
    <xf numFmtId="0" fontId="22" fillId="7" borderId="44" xfId="0" applyFont="1" applyFill="1" applyBorder="1" applyAlignment="1">
      <alignment vertical="center" wrapText="1"/>
    </xf>
    <xf numFmtId="49" fontId="23" fillId="5" borderId="45" xfId="0" applyNumberFormat="1" applyFont="1" applyFill="1" applyBorder="1" applyAlignment="1">
      <alignment horizontal="left" vertical="center" wrapText="1"/>
    </xf>
    <xf numFmtId="0" fontId="23" fillId="5" borderId="44" xfId="0" applyFont="1" applyFill="1" applyBorder="1" applyAlignment="1">
      <alignment vertical="center" wrapText="1"/>
    </xf>
    <xf numFmtId="49" fontId="23" fillId="0" borderId="45" xfId="0" applyNumberFormat="1" applyFont="1" applyFill="1" applyBorder="1" applyAlignment="1">
      <alignment horizontal="left" vertical="center" wrapText="1"/>
    </xf>
    <xf numFmtId="49" fontId="23" fillId="6" borderId="45" xfId="0" applyNumberFormat="1" applyFont="1" applyFill="1" applyBorder="1" applyAlignment="1">
      <alignment horizontal="left" vertical="center" wrapText="1"/>
    </xf>
    <xf numFmtId="0" fontId="23" fillId="6" borderId="44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23" fillId="3" borderId="19" xfId="0" applyNumberFormat="1" applyFont="1" applyFill="1" applyBorder="1" applyAlignment="1">
      <alignment horizontal="left" vertical="center" wrapText="1"/>
    </xf>
    <xf numFmtId="0" fontId="23" fillId="3" borderId="44" xfId="0" applyFont="1" applyFill="1" applyBorder="1" applyAlignment="1">
      <alignment vertical="center" wrapText="1"/>
    </xf>
    <xf numFmtId="0" fontId="23" fillId="3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49" fontId="23" fillId="8" borderId="19" xfId="0" applyNumberFormat="1" applyFont="1" applyFill="1" applyBorder="1" applyAlignment="1">
      <alignment horizontal="left" vertical="center" wrapText="1"/>
    </xf>
    <xf numFmtId="0" fontId="23" fillId="8" borderId="29" xfId="0" applyFont="1" applyFill="1" applyBorder="1" applyAlignment="1">
      <alignment vertical="center" wrapText="1"/>
    </xf>
    <xf numFmtId="49" fontId="23" fillId="2" borderId="19" xfId="0" applyNumberFormat="1" applyFont="1" applyFill="1" applyBorder="1" applyAlignment="1">
      <alignment horizontal="left" vertical="center" wrapText="1"/>
    </xf>
    <xf numFmtId="0" fontId="23" fillId="0" borderId="29" xfId="0" applyFont="1" applyBorder="1" applyAlignment="1">
      <alignment vertical="center" wrapText="1"/>
    </xf>
    <xf numFmtId="49" fontId="23" fillId="3" borderId="45" xfId="0" applyNumberFormat="1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vertical="center" wrapText="1"/>
    </xf>
    <xf numFmtId="0" fontId="23" fillId="4" borderId="44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49" fontId="35" fillId="5" borderId="19" xfId="0" applyNumberFormat="1" applyFont="1" applyFill="1" applyBorder="1" applyAlignment="1">
      <alignment horizontal="left" vertical="center" wrapText="1"/>
    </xf>
    <xf numFmtId="49" fontId="35" fillId="5" borderId="29" xfId="0" applyNumberFormat="1" applyFont="1" applyFill="1" applyBorder="1" applyAlignment="1">
      <alignment horizontal="left" vertical="center" wrapText="1"/>
    </xf>
    <xf numFmtId="0" fontId="37" fillId="0" borderId="20" xfId="1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wrapText="1"/>
    </xf>
    <xf numFmtId="0" fontId="37" fillId="0" borderId="21" xfId="1" applyFont="1" applyBorder="1" applyAlignment="1">
      <alignment horizontal="center" vertical="center" wrapText="1"/>
    </xf>
    <xf numFmtId="0" fontId="37" fillId="0" borderId="15" xfId="1" applyFont="1" applyBorder="1" applyAlignment="1">
      <alignment horizontal="center" vertical="center" wrapText="1"/>
    </xf>
    <xf numFmtId="0" fontId="37" fillId="0" borderId="26" xfId="1" applyFont="1" applyBorder="1" applyAlignment="1">
      <alignment horizontal="center" vertical="center" wrapText="1"/>
    </xf>
    <xf numFmtId="0" fontId="37" fillId="0" borderId="18" xfId="1" applyFont="1" applyBorder="1" applyAlignment="1">
      <alignment horizontal="center" vertical="center" wrapText="1"/>
    </xf>
    <xf numFmtId="49" fontId="35" fillId="2" borderId="19" xfId="0" applyNumberFormat="1" applyFont="1" applyFill="1" applyBorder="1" applyAlignment="1">
      <alignment horizontal="left" vertical="center" wrapText="1"/>
    </xf>
    <xf numFmtId="49" fontId="35" fillId="2" borderId="29" xfId="0" applyNumberFormat="1" applyFont="1" applyFill="1" applyBorder="1" applyAlignment="1">
      <alignment horizontal="left" vertical="center" wrapText="1"/>
    </xf>
    <xf numFmtId="49" fontId="35" fillId="3" borderId="22" xfId="0" applyNumberFormat="1" applyFont="1" applyFill="1" applyBorder="1" applyAlignment="1">
      <alignment horizontal="left" vertical="center" wrapText="1"/>
    </xf>
    <xf numFmtId="49" fontId="35" fillId="3" borderId="44" xfId="0" applyNumberFormat="1" applyFont="1" applyFill="1" applyBorder="1" applyAlignment="1">
      <alignment horizontal="left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1" fillId="0" borderId="29" xfId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textRotation="90" wrapText="1"/>
    </xf>
    <xf numFmtId="0" fontId="38" fillId="0" borderId="0" xfId="1" applyFont="1" applyFill="1" applyBorder="1" applyAlignment="1">
      <alignment horizontal="center" vertical="center" textRotation="90" wrapText="1"/>
    </xf>
    <xf numFmtId="0" fontId="38" fillId="0" borderId="26" xfId="1" applyFont="1" applyFill="1" applyBorder="1" applyAlignment="1">
      <alignment horizontal="center" vertical="center" textRotation="90" wrapText="1"/>
    </xf>
    <xf numFmtId="0" fontId="19" fillId="0" borderId="0" xfId="1" applyFont="1" applyBorder="1" applyAlignment="1">
      <alignment horizontal="center" vertical="center" wrapText="1"/>
    </xf>
    <xf numFmtId="0" fontId="44" fillId="0" borderId="21" xfId="1" applyFont="1" applyFill="1" applyBorder="1" applyAlignment="1">
      <alignment horizontal="center" vertical="center" textRotation="90" wrapText="1"/>
    </xf>
    <xf numFmtId="0" fontId="42" fillId="0" borderId="8" xfId="1" applyFont="1" applyBorder="1" applyAlignment="1">
      <alignment horizontal="center" vertical="center"/>
    </xf>
    <xf numFmtId="0" fontId="39" fillId="0" borderId="73" xfId="1" applyFont="1" applyFill="1" applyBorder="1" applyAlignment="1">
      <alignment horizontal="center" vertical="center" textRotation="90" wrapText="1"/>
    </xf>
    <xf numFmtId="0" fontId="39" fillId="0" borderId="43" xfId="1" applyFont="1" applyFill="1" applyBorder="1" applyAlignment="1">
      <alignment horizontal="center" vertical="center" textRotation="90" wrapText="1"/>
    </xf>
    <xf numFmtId="0" fontId="39" fillId="0" borderId="79" xfId="1" applyFont="1" applyFill="1" applyBorder="1" applyAlignment="1">
      <alignment horizontal="center" vertical="center" textRotation="90" wrapText="1"/>
    </xf>
    <xf numFmtId="0" fontId="41" fillId="0" borderId="19" xfId="1" applyFont="1" applyBorder="1" applyAlignment="1">
      <alignment horizontal="center" vertical="center" wrapText="1"/>
    </xf>
    <xf numFmtId="0" fontId="40" fillId="0" borderId="22" xfId="1" applyFont="1" applyBorder="1" applyAlignment="1">
      <alignment horizontal="center" vertical="center" wrapText="1"/>
    </xf>
    <xf numFmtId="0" fontId="38" fillId="0" borderId="20" xfId="1" applyFont="1" applyFill="1" applyBorder="1" applyAlignment="1">
      <alignment horizontal="center" vertical="center" textRotation="90" wrapText="1"/>
    </xf>
    <xf numFmtId="0" fontId="19" fillId="0" borderId="0" xfId="1" applyFont="1" applyBorder="1" applyAlignment="1">
      <alignment horizontal="center" vertical="center"/>
    </xf>
  </cellXfs>
  <cellStyles count="3">
    <cellStyle name="Κανονικό" xfId="0" builtinId="0"/>
    <cellStyle name="Κανονικό 2" xfId="2"/>
    <cellStyle name="Κανονικό 3" xfId="1"/>
  </cellStyles>
  <dxfs count="0"/>
  <tableStyles count="0" defaultTableStyle="TableStyleMedium9" defaultPivotStyle="PivotStyleLight16"/>
  <colors>
    <mruColors>
      <color rgb="FFF3F2E9"/>
      <color rgb="FF00602B"/>
      <color rgb="FFFFFFBD"/>
      <color rgb="FFE7FEC2"/>
      <color rgb="FFE7FC70"/>
      <color rgb="FFFFF6EB"/>
      <color rgb="FFEFFFEF"/>
      <color rgb="FFEBFFEB"/>
      <color rgb="FFF3FDB9"/>
      <color rgb="FFF9FE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98"/>
  <sheetViews>
    <sheetView tabSelected="1" zoomScale="80" zoomScaleNormal="80" workbookViewId="0">
      <selection activeCell="U14" sqref="U14"/>
    </sheetView>
  </sheetViews>
  <sheetFormatPr defaultRowHeight="18.75"/>
  <cols>
    <col min="1" max="1" width="2.7109375" customWidth="1"/>
    <col min="2" max="2" width="19.5703125" style="76" customWidth="1"/>
    <col min="3" max="30" width="5.28515625" customWidth="1"/>
    <col min="31" max="37" width="5.140625" customWidth="1"/>
    <col min="38" max="38" width="5" style="18" customWidth="1"/>
    <col min="39" max="39" width="14.42578125" style="221" customWidth="1"/>
    <col min="40" max="40" width="6.140625" style="155" customWidth="1"/>
    <col min="41" max="52" width="4.28515625" style="131" customWidth="1"/>
    <col min="53" max="55" width="5.140625" style="136" customWidth="1"/>
    <col min="56" max="57" width="4.28515625" style="136" customWidth="1"/>
    <col min="58" max="58" width="4.28515625" style="145" customWidth="1"/>
    <col min="59" max="59" width="3.28515625" style="136" customWidth="1"/>
    <col min="60" max="60" width="47.42578125" style="146" customWidth="1"/>
  </cols>
  <sheetData>
    <row r="1" spans="1:248" ht="30" customHeight="1" thickBo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</row>
    <row r="2" spans="1:248" ht="21.75" customHeight="1" thickBot="1">
      <c r="A2" s="2"/>
      <c r="B2" s="401" t="s">
        <v>170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3"/>
      <c r="AL2" s="225"/>
      <c r="AM2" s="91"/>
      <c r="AN2" s="152"/>
      <c r="AO2" s="421" t="s">
        <v>111</v>
      </c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3"/>
      <c r="BA2" s="444" t="s">
        <v>112</v>
      </c>
      <c r="BB2" s="433" t="s">
        <v>113</v>
      </c>
      <c r="BC2" s="433"/>
      <c r="BD2" s="433" t="s">
        <v>114</v>
      </c>
      <c r="BE2" s="433" t="s">
        <v>115</v>
      </c>
      <c r="BF2" s="437" t="s">
        <v>116</v>
      </c>
      <c r="BG2" s="439"/>
      <c r="BH2" s="442" t="s">
        <v>117</v>
      </c>
    </row>
    <row r="3" spans="1:248" s="2" customFormat="1" ht="27" customHeight="1" thickBot="1">
      <c r="A3" s="3"/>
      <c r="B3" s="72"/>
      <c r="C3" s="404" t="s">
        <v>45</v>
      </c>
      <c r="D3" s="405"/>
      <c r="E3" s="405"/>
      <c r="F3" s="405"/>
      <c r="G3" s="405"/>
      <c r="H3" s="405"/>
      <c r="I3" s="406"/>
      <c r="J3" s="404" t="s">
        <v>46</v>
      </c>
      <c r="K3" s="405"/>
      <c r="L3" s="405"/>
      <c r="M3" s="405"/>
      <c r="N3" s="405"/>
      <c r="O3" s="405"/>
      <c r="P3" s="406"/>
      <c r="Q3" s="404" t="s">
        <v>47</v>
      </c>
      <c r="R3" s="405"/>
      <c r="S3" s="405"/>
      <c r="T3" s="405"/>
      <c r="U3" s="405"/>
      <c r="V3" s="405"/>
      <c r="W3" s="406"/>
      <c r="X3" s="404" t="s">
        <v>48</v>
      </c>
      <c r="Y3" s="405"/>
      <c r="Z3" s="405"/>
      <c r="AA3" s="405"/>
      <c r="AB3" s="405"/>
      <c r="AC3" s="405"/>
      <c r="AD3" s="406"/>
      <c r="AE3" s="404" t="s">
        <v>49</v>
      </c>
      <c r="AF3" s="405"/>
      <c r="AG3" s="405"/>
      <c r="AH3" s="405"/>
      <c r="AI3" s="405"/>
      <c r="AJ3" s="405"/>
      <c r="AK3" s="406"/>
      <c r="AL3" s="150"/>
      <c r="AM3" s="222"/>
      <c r="AN3" s="219"/>
      <c r="AO3" s="424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6"/>
      <c r="BA3" s="434"/>
      <c r="BB3" s="434"/>
      <c r="BC3" s="434"/>
      <c r="BD3" s="436"/>
      <c r="BE3" s="436"/>
      <c r="BF3" s="438"/>
      <c r="BG3" s="440"/>
      <c r="BH3" s="443"/>
    </row>
    <row r="4" spans="1:248" s="3" customFormat="1" ht="24" customHeight="1" thickBot="1">
      <c r="B4" s="73"/>
      <c r="C4" s="4" t="s">
        <v>17</v>
      </c>
      <c r="D4" s="5" t="s">
        <v>1</v>
      </c>
      <c r="E4" s="5" t="s">
        <v>7</v>
      </c>
      <c r="F4" s="5" t="s">
        <v>14</v>
      </c>
      <c r="G4" s="5" t="s">
        <v>24</v>
      </c>
      <c r="H4" s="6" t="s">
        <v>27</v>
      </c>
      <c r="I4" s="7" t="s">
        <v>26</v>
      </c>
      <c r="J4" s="8" t="s">
        <v>17</v>
      </c>
      <c r="K4" s="5" t="s">
        <v>1</v>
      </c>
      <c r="L4" s="5" t="s">
        <v>7</v>
      </c>
      <c r="M4" s="5" t="s">
        <v>14</v>
      </c>
      <c r="N4" s="5" t="s">
        <v>24</v>
      </c>
      <c r="O4" s="6" t="s">
        <v>27</v>
      </c>
      <c r="P4" s="8" t="s">
        <v>26</v>
      </c>
      <c r="Q4" s="4" t="s">
        <v>17</v>
      </c>
      <c r="R4" s="5" t="s">
        <v>1</v>
      </c>
      <c r="S4" s="5" t="s">
        <v>7</v>
      </c>
      <c r="T4" s="5" t="s">
        <v>14</v>
      </c>
      <c r="U4" s="5" t="s">
        <v>24</v>
      </c>
      <c r="V4" s="6" t="s">
        <v>27</v>
      </c>
      <c r="W4" s="7" t="s">
        <v>26</v>
      </c>
      <c r="X4" s="8" t="s">
        <v>17</v>
      </c>
      <c r="Y4" s="5" t="s">
        <v>1</v>
      </c>
      <c r="Z4" s="5" t="s">
        <v>7</v>
      </c>
      <c r="AA4" s="5" t="s">
        <v>14</v>
      </c>
      <c r="AB4" s="5" t="s">
        <v>24</v>
      </c>
      <c r="AC4" s="6" t="s">
        <v>27</v>
      </c>
      <c r="AD4" s="8" t="s">
        <v>26</v>
      </c>
      <c r="AE4" s="33" t="s">
        <v>17</v>
      </c>
      <c r="AF4" s="34" t="s">
        <v>1</v>
      </c>
      <c r="AG4" s="34" t="s">
        <v>7</v>
      </c>
      <c r="AH4" s="34" t="s">
        <v>14</v>
      </c>
      <c r="AI4" s="34" t="s">
        <v>24</v>
      </c>
      <c r="AJ4" s="35" t="s">
        <v>27</v>
      </c>
      <c r="AK4" s="36" t="s">
        <v>26</v>
      </c>
      <c r="AL4" s="149"/>
      <c r="AM4" s="224" t="s">
        <v>120</v>
      </c>
      <c r="AN4" s="223" t="s">
        <v>131</v>
      </c>
      <c r="AO4" s="218" t="s">
        <v>34</v>
      </c>
      <c r="AP4" s="217" t="s">
        <v>33</v>
      </c>
      <c r="AQ4" s="217" t="s">
        <v>32</v>
      </c>
      <c r="AR4" s="216" t="s">
        <v>118</v>
      </c>
      <c r="AS4" s="218" t="s">
        <v>30</v>
      </c>
      <c r="AT4" s="217" t="s">
        <v>29</v>
      </c>
      <c r="AU4" s="217" t="s">
        <v>31</v>
      </c>
      <c r="AV4" s="216" t="s">
        <v>119</v>
      </c>
      <c r="AW4" s="218" t="s">
        <v>2</v>
      </c>
      <c r="AX4" s="217" t="s">
        <v>3</v>
      </c>
      <c r="AY4" s="217" t="s">
        <v>4</v>
      </c>
      <c r="AZ4" s="216" t="s">
        <v>5</v>
      </c>
      <c r="BA4" s="436"/>
      <c r="BB4" s="445"/>
      <c r="BC4" s="435"/>
      <c r="BD4" s="436"/>
      <c r="BE4" s="436"/>
      <c r="BF4" s="438"/>
      <c r="BG4" s="441"/>
      <c r="BH4" s="337"/>
    </row>
    <row r="5" spans="1:248" s="3" customFormat="1" ht="25.5" customHeight="1">
      <c r="A5" s="366">
        <v>1</v>
      </c>
      <c r="B5" s="407" t="s">
        <v>0</v>
      </c>
      <c r="C5" s="157"/>
      <c r="D5" s="160" t="s">
        <v>63</v>
      </c>
      <c r="E5" s="160"/>
      <c r="F5" s="160"/>
      <c r="G5" s="160" t="s">
        <v>63</v>
      </c>
      <c r="H5" s="166" t="s">
        <v>63</v>
      </c>
      <c r="I5" s="172" t="s">
        <v>63</v>
      </c>
      <c r="J5" s="175" t="s">
        <v>63</v>
      </c>
      <c r="K5" s="160" t="s">
        <v>63</v>
      </c>
      <c r="L5" s="160" t="s">
        <v>63</v>
      </c>
      <c r="M5" s="192"/>
      <c r="N5" s="193"/>
      <c r="O5" s="193"/>
      <c r="P5" s="194"/>
      <c r="Q5" s="160"/>
      <c r="R5" s="160" t="s">
        <v>63</v>
      </c>
      <c r="S5" s="162"/>
      <c r="T5" s="160" t="s">
        <v>63</v>
      </c>
      <c r="U5" s="166" t="s">
        <v>63</v>
      </c>
      <c r="V5" s="176" t="s">
        <v>63</v>
      </c>
      <c r="W5" s="164"/>
      <c r="X5" s="160"/>
      <c r="Y5" s="160" t="s">
        <v>63</v>
      </c>
      <c r="Z5" s="165"/>
      <c r="AA5" s="160" t="s">
        <v>63</v>
      </c>
      <c r="AB5" s="165"/>
      <c r="AC5" s="160" t="s">
        <v>63</v>
      </c>
      <c r="AD5" s="161" t="s">
        <v>63</v>
      </c>
      <c r="AE5" s="160" t="s">
        <v>63</v>
      </c>
      <c r="AF5" s="160"/>
      <c r="AG5" s="160"/>
      <c r="AH5" s="160" t="s">
        <v>63</v>
      </c>
      <c r="AI5" s="160" t="s">
        <v>63</v>
      </c>
      <c r="AJ5" s="166" t="s">
        <v>63</v>
      </c>
      <c r="AK5" s="164"/>
      <c r="AL5" s="42"/>
      <c r="AM5" s="429" t="s">
        <v>0</v>
      </c>
      <c r="AN5" s="151" t="s">
        <v>131</v>
      </c>
      <c r="AO5" s="92"/>
      <c r="AP5" s="93"/>
      <c r="AQ5" s="93"/>
      <c r="AR5" s="94"/>
      <c r="AS5" s="95"/>
      <c r="AT5" s="93"/>
      <c r="AU5" s="93"/>
      <c r="AV5" s="96"/>
      <c r="AW5" s="92"/>
      <c r="AX5" s="93"/>
      <c r="AY5" s="96"/>
      <c r="AZ5" s="94"/>
      <c r="BA5" s="121"/>
      <c r="BB5" s="97"/>
      <c r="BC5" s="97"/>
      <c r="BD5" s="97"/>
      <c r="BE5" s="98"/>
      <c r="BF5" s="137"/>
      <c r="BG5" s="99"/>
      <c r="BH5" s="206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s="44" customFormat="1" ht="24" customHeight="1" thickBot="1">
      <c r="A6" s="373"/>
      <c r="B6" s="408"/>
      <c r="C6" s="53"/>
      <c r="D6" s="54" t="s">
        <v>29</v>
      </c>
      <c r="E6" s="54"/>
      <c r="F6" s="54"/>
      <c r="G6" s="54" t="s">
        <v>33</v>
      </c>
      <c r="H6" s="156" t="s">
        <v>4</v>
      </c>
      <c r="I6" s="56" t="s">
        <v>30</v>
      </c>
      <c r="J6" s="57" t="s">
        <v>32</v>
      </c>
      <c r="K6" s="58" t="s">
        <v>33</v>
      </c>
      <c r="L6" s="58" t="s">
        <v>4</v>
      </c>
      <c r="M6" s="195"/>
      <c r="N6" s="196"/>
      <c r="O6" s="196"/>
      <c r="P6" s="197"/>
      <c r="Q6" s="64"/>
      <c r="R6" s="58" t="s">
        <v>31</v>
      </c>
      <c r="S6" s="58"/>
      <c r="T6" s="58" t="s">
        <v>34</v>
      </c>
      <c r="U6" s="156" t="s">
        <v>2</v>
      </c>
      <c r="V6" s="80" t="s">
        <v>32</v>
      </c>
      <c r="W6" s="60"/>
      <c r="X6" s="53"/>
      <c r="Y6" s="54" t="s">
        <v>31</v>
      </c>
      <c r="Z6" s="54" t="s">
        <v>34</v>
      </c>
      <c r="AA6" s="54" t="s">
        <v>5</v>
      </c>
      <c r="AB6" s="54"/>
      <c r="AC6" s="55" t="s">
        <v>30</v>
      </c>
      <c r="AD6" s="56" t="s">
        <v>3</v>
      </c>
      <c r="AE6" s="58" t="s">
        <v>29</v>
      </c>
      <c r="AF6" s="58"/>
      <c r="AG6" s="58"/>
      <c r="AH6" s="58" t="s">
        <v>5</v>
      </c>
      <c r="AI6" s="58" t="s">
        <v>3</v>
      </c>
      <c r="AJ6" s="59" t="s">
        <v>2</v>
      </c>
      <c r="AK6" s="60"/>
      <c r="AL6" s="61">
        <f>COUNTA(C6:AK6)</f>
        <v>20</v>
      </c>
      <c r="AM6" s="430"/>
      <c r="AN6" s="153" t="s">
        <v>132</v>
      </c>
      <c r="AO6" s="100">
        <f t="shared" ref="AO6" si="0">COUNTIF(C6:AK6,"Α1")</f>
        <v>2</v>
      </c>
      <c r="AP6" s="101">
        <f t="shared" ref="AP6" si="1">COUNTIF(C6:AK6,"Α2")</f>
        <v>2</v>
      </c>
      <c r="AQ6" s="101">
        <f t="shared" ref="AQ6" si="2">COUNTIF(C6:AK6,"Α3")</f>
        <v>2</v>
      </c>
      <c r="AR6" s="102">
        <f t="shared" ref="AR6" si="3">COUNTIF(C6:AK6,"Α4")</f>
        <v>0</v>
      </c>
      <c r="AS6" s="103">
        <f t="shared" ref="AS6" si="4">COUNTIF(C6:AK6,"Β1")</f>
        <v>2</v>
      </c>
      <c r="AT6" s="101">
        <f t="shared" ref="AT6" si="5">COUNTIF(C6:AK6,"Β2")</f>
        <v>2</v>
      </c>
      <c r="AU6" s="101">
        <f t="shared" ref="AU6" si="6">COUNTIF(C6:AK6,"Β3")</f>
        <v>2</v>
      </c>
      <c r="AV6" s="104">
        <f t="shared" ref="AV6" si="7">COUNTIF(C6:AK6,"Β4")</f>
        <v>0</v>
      </c>
      <c r="AW6" s="100">
        <f t="shared" ref="AW6" si="8">COUNTIF(C6:AK6,"Γ1")</f>
        <v>2</v>
      </c>
      <c r="AX6" s="101">
        <f t="shared" ref="AX6" si="9">COUNTIF(C6:AK6,"Γ2")</f>
        <v>2</v>
      </c>
      <c r="AY6" s="101">
        <f t="shared" ref="AY6" si="10">COUNTIF(C6:AK6,"Γ3")</f>
        <v>2</v>
      </c>
      <c r="AZ6" s="102">
        <f t="shared" ref="AZ6" si="11">COUNTIF(C6:AK6,"Γ4")</f>
        <v>2</v>
      </c>
      <c r="BA6" s="100">
        <f>SUM(AO6:AZ6)</f>
        <v>20</v>
      </c>
      <c r="BB6" s="105">
        <v>20</v>
      </c>
      <c r="BC6" s="105"/>
      <c r="BD6" s="105">
        <f>BA6-BB6</f>
        <v>0</v>
      </c>
      <c r="BE6" s="105"/>
      <c r="BF6" s="138"/>
      <c r="BG6" s="106"/>
      <c r="BH6" s="207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</row>
    <row r="7" spans="1:248" s="63" customFormat="1" ht="24" customHeight="1">
      <c r="A7" s="366">
        <v>2</v>
      </c>
      <c r="B7" s="398" t="s">
        <v>6</v>
      </c>
      <c r="C7" s="157" t="s">
        <v>69</v>
      </c>
      <c r="D7" s="160" t="s">
        <v>62</v>
      </c>
      <c r="E7" s="160" t="s">
        <v>62</v>
      </c>
      <c r="F7" s="192"/>
      <c r="G7" s="193"/>
      <c r="H7" s="193"/>
      <c r="I7" s="194"/>
      <c r="J7" s="167" t="s">
        <v>67</v>
      </c>
      <c r="K7" s="159" t="s">
        <v>69</v>
      </c>
      <c r="L7" s="159" t="s">
        <v>67</v>
      </c>
      <c r="M7" s="159" t="s">
        <v>69</v>
      </c>
      <c r="N7" s="159"/>
      <c r="O7" s="168"/>
      <c r="P7" s="167"/>
      <c r="Q7" s="157"/>
      <c r="R7" s="160"/>
      <c r="S7" s="160"/>
      <c r="T7" s="160" t="s">
        <v>62</v>
      </c>
      <c r="U7" s="160" t="s">
        <v>62</v>
      </c>
      <c r="V7" s="160" t="s">
        <v>62</v>
      </c>
      <c r="W7" s="161" t="s">
        <v>62</v>
      </c>
      <c r="X7" s="169"/>
      <c r="Y7" s="162"/>
      <c r="Z7" s="162"/>
      <c r="AA7" s="162" t="s">
        <v>67</v>
      </c>
      <c r="AB7" s="162"/>
      <c r="AC7" s="166" t="s">
        <v>62</v>
      </c>
      <c r="AD7" s="169" t="s">
        <v>69</v>
      </c>
      <c r="AE7" s="158" t="s">
        <v>69</v>
      </c>
      <c r="AF7" s="160"/>
      <c r="AG7" s="160" t="s">
        <v>62</v>
      </c>
      <c r="AH7" s="159"/>
      <c r="AI7" s="159" t="s">
        <v>67</v>
      </c>
      <c r="AJ7" s="168"/>
      <c r="AK7" s="159" t="s">
        <v>69</v>
      </c>
      <c r="AL7" s="42"/>
      <c r="AM7" s="350" t="s">
        <v>6</v>
      </c>
      <c r="AN7" s="151" t="s">
        <v>131</v>
      </c>
      <c r="AO7" s="107"/>
      <c r="AP7" s="108"/>
      <c r="AQ7" s="108"/>
      <c r="AR7" s="109"/>
      <c r="AS7" s="110"/>
      <c r="AT7" s="108"/>
      <c r="AU7" s="108"/>
      <c r="AV7" s="111"/>
      <c r="AW7" s="107"/>
      <c r="AX7" s="108"/>
      <c r="AY7" s="108"/>
      <c r="AZ7" s="109"/>
      <c r="BA7" s="107"/>
      <c r="BB7" s="112"/>
      <c r="BC7" s="112"/>
      <c r="BD7" s="112"/>
      <c r="BE7" s="112"/>
      <c r="BF7" s="139"/>
      <c r="BG7" s="113"/>
      <c r="BH7" s="206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</row>
    <row r="8" spans="1:248" s="44" customFormat="1" ht="24" customHeight="1" thickBot="1">
      <c r="A8" s="373"/>
      <c r="B8" s="376"/>
      <c r="C8" s="53" t="s">
        <v>4</v>
      </c>
      <c r="D8" s="54" t="s">
        <v>2</v>
      </c>
      <c r="E8" s="54" t="s">
        <v>2</v>
      </c>
      <c r="F8" s="199"/>
      <c r="G8" s="200"/>
      <c r="H8" s="200"/>
      <c r="I8" s="201"/>
      <c r="J8" s="57" t="s">
        <v>4</v>
      </c>
      <c r="K8" s="58" t="s">
        <v>5</v>
      </c>
      <c r="L8" s="58" t="s">
        <v>2</v>
      </c>
      <c r="M8" s="58" t="s">
        <v>2</v>
      </c>
      <c r="N8" s="58"/>
      <c r="O8" s="59"/>
      <c r="P8" s="57"/>
      <c r="Q8" s="53"/>
      <c r="R8" s="54"/>
      <c r="S8" s="54"/>
      <c r="T8" s="80" t="s">
        <v>3</v>
      </c>
      <c r="U8" s="81" t="s">
        <v>4</v>
      </c>
      <c r="V8" s="82" t="s">
        <v>2</v>
      </c>
      <c r="W8" s="56" t="s">
        <v>5</v>
      </c>
      <c r="X8" s="57"/>
      <c r="Y8" s="58"/>
      <c r="Z8" s="58"/>
      <c r="AA8" s="58" t="s">
        <v>4</v>
      </c>
      <c r="AB8" s="58"/>
      <c r="AC8" s="198" t="s">
        <v>3</v>
      </c>
      <c r="AD8" s="57" t="s">
        <v>5</v>
      </c>
      <c r="AE8" s="64" t="s">
        <v>5</v>
      </c>
      <c r="AF8" s="58"/>
      <c r="AG8" s="58" t="s">
        <v>5</v>
      </c>
      <c r="AH8" s="58"/>
      <c r="AI8" s="58" t="s">
        <v>2</v>
      </c>
      <c r="AJ8" s="59"/>
      <c r="AK8" s="58" t="s">
        <v>2</v>
      </c>
      <c r="AL8" s="61">
        <f>COUNTA(C8:AK8)</f>
        <v>18</v>
      </c>
      <c r="AM8" s="343"/>
      <c r="AN8" s="153" t="s">
        <v>133</v>
      </c>
      <c r="AO8" s="114">
        <f t="shared" ref="AO8" si="12">COUNTIF(C8:AK8,"Α1")</f>
        <v>0</v>
      </c>
      <c r="AP8" s="115">
        <f t="shared" ref="AP8" si="13">COUNTIF(C8:AK8,"Α2")</f>
        <v>0</v>
      </c>
      <c r="AQ8" s="115">
        <f t="shared" ref="AQ8" si="14">COUNTIF(C8:AK8,"Α3")</f>
        <v>0</v>
      </c>
      <c r="AR8" s="116">
        <f t="shared" ref="AR8" si="15">COUNTIF(C8:AK8,"Α4")</f>
        <v>0</v>
      </c>
      <c r="AS8" s="117">
        <f t="shared" ref="AS8" si="16">COUNTIF(C8:AK8,"Β1")</f>
        <v>0</v>
      </c>
      <c r="AT8" s="115">
        <f t="shared" ref="AT8" si="17">COUNTIF(C8:AK8,"Β2")</f>
        <v>0</v>
      </c>
      <c r="AU8" s="115">
        <f t="shared" ref="AU8" si="18">COUNTIF(C8:AK8,"Β3")</f>
        <v>0</v>
      </c>
      <c r="AV8" s="118">
        <f t="shared" ref="AV8" si="19">COUNTIF(C8:AK8,"Β4")</f>
        <v>0</v>
      </c>
      <c r="AW8" s="114">
        <f t="shared" ref="AW8" si="20">COUNTIF(C8:AK8,"Γ1")</f>
        <v>7</v>
      </c>
      <c r="AX8" s="115">
        <f t="shared" ref="AX8" si="21">COUNTIF(C8:AK8,"Γ2")</f>
        <v>2</v>
      </c>
      <c r="AY8" s="115">
        <f t="shared" ref="AY8" si="22">COUNTIF(C8:AK8,"Γ3")</f>
        <v>4</v>
      </c>
      <c r="AZ8" s="116">
        <f t="shared" ref="AZ8" si="23">COUNTIF(C8:AK8,"Γ4")</f>
        <v>5</v>
      </c>
      <c r="BA8" s="114">
        <f t="shared" ref="BA8" si="24">SUM(AO8:AZ8)</f>
        <v>18</v>
      </c>
      <c r="BB8" s="119">
        <v>18</v>
      </c>
      <c r="BC8" s="119"/>
      <c r="BD8" s="105">
        <f>BA8-BB8</f>
        <v>0</v>
      </c>
      <c r="BE8" s="119"/>
      <c r="BF8" s="140"/>
      <c r="BG8" s="120"/>
      <c r="BH8" s="208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</row>
    <row r="9" spans="1:248" s="63" customFormat="1" ht="24" customHeight="1">
      <c r="A9" s="366">
        <v>3</v>
      </c>
      <c r="B9" s="371" t="s">
        <v>8</v>
      </c>
      <c r="C9" s="184"/>
      <c r="D9" s="162"/>
      <c r="E9" s="162" t="s">
        <v>65</v>
      </c>
      <c r="F9" s="162"/>
      <c r="G9" s="162" t="s">
        <v>69</v>
      </c>
      <c r="H9" s="163" t="s">
        <v>71</v>
      </c>
      <c r="I9" s="164" t="s">
        <v>69</v>
      </c>
      <c r="J9" s="157"/>
      <c r="K9" s="160"/>
      <c r="L9" s="160"/>
      <c r="M9" s="160" t="s">
        <v>67</v>
      </c>
      <c r="N9" s="160"/>
      <c r="O9" s="165" t="s">
        <v>71</v>
      </c>
      <c r="P9" s="172" t="s">
        <v>69</v>
      </c>
      <c r="Q9" s="169" t="s">
        <v>69</v>
      </c>
      <c r="R9" s="166" t="s">
        <v>65</v>
      </c>
      <c r="S9" s="176" t="s">
        <v>71</v>
      </c>
      <c r="T9" s="169"/>
      <c r="U9" s="193"/>
      <c r="V9" s="193"/>
      <c r="W9" s="194"/>
      <c r="X9" s="167" t="s">
        <v>69</v>
      </c>
      <c r="Y9" s="159"/>
      <c r="Z9" s="159" t="s">
        <v>69</v>
      </c>
      <c r="AA9" s="159" t="s">
        <v>65</v>
      </c>
      <c r="AB9" s="159" t="s">
        <v>67</v>
      </c>
      <c r="AC9" s="168"/>
      <c r="AD9" s="167"/>
      <c r="AE9" s="158"/>
      <c r="AF9" s="159"/>
      <c r="AG9" s="159" t="s">
        <v>146</v>
      </c>
      <c r="AH9" s="171" t="s">
        <v>67</v>
      </c>
      <c r="AI9" s="213"/>
      <c r="AJ9" s="167" t="s">
        <v>67</v>
      </c>
      <c r="AK9" s="159" t="s">
        <v>71</v>
      </c>
      <c r="AL9" s="42"/>
      <c r="AM9" s="344" t="s">
        <v>8</v>
      </c>
      <c r="AN9" s="151" t="s">
        <v>131</v>
      </c>
      <c r="AO9" s="121"/>
      <c r="AP9" s="122"/>
      <c r="AQ9" s="122"/>
      <c r="AR9" s="123"/>
      <c r="AS9" s="124"/>
      <c r="AT9" s="122"/>
      <c r="AU9" s="122"/>
      <c r="AV9" s="125"/>
      <c r="AW9" s="121"/>
      <c r="AX9" s="122"/>
      <c r="AY9" s="122"/>
      <c r="AZ9" s="123"/>
      <c r="BA9" s="121"/>
      <c r="BB9" s="97"/>
      <c r="BC9" s="97"/>
      <c r="BD9" s="97"/>
      <c r="BE9" s="98"/>
      <c r="BF9" s="141"/>
      <c r="BG9" s="99"/>
      <c r="BH9" s="206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</row>
    <row r="10" spans="1:248" s="44" customFormat="1" ht="24" customHeight="1" thickBot="1">
      <c r="A10" s="373"/>
      <c r="B10" s="417"/>
      <c r="C10" s="64"/>
      <c r="D10" s="58"/>
      <c r="E10" s="58" t="s">
        <v>30</v>
      </c>
      <c r="F10" s="58"/>
      <c r="G10" s="58" t="s">
        <v>4</v>
      </c>
      <c r="H10" s="59" t="s">
        <v>3</v>
      </c>
      <c r="I10" s="60" t="s">
        <v>3</v>
      </c>
      <c r="J10" s="53"/>
      <c r="K10" s="54"/>
      <c r="L10" s="54"/>
      <c r="M10" s="54" t="s">
        <v>30</v>
      </c>
      <c r="N10" s="54"/>
      <c r="O10" s="55" t="s">
        <v>3</v>
      </c>
      <c r="P10" s="56" t="s">
        <v>4</v>
      </c>
      <c r="Q10" s="57" t="s">
        <v>3</v>
      </c>
      <c r="R10" s="156" t="s">
        <v>29</v>
      </c>
      <c r="S10" s="80" t="s">
        <v>4</v>
      </c>
      <c r="T10" s="57"/>
      <c r="U10" s="210"/>
      <c r="V10" s="210"/>
      <c r="W10" s="211"/>
      <c r="X10" s="57" t="s">
        <v>4</v>
      </c>
      <c r="Y10" s="58"/>
      <c r="Z10" s="58" t="s">
        <v>3</v>
      </c>
      <c r="AA10" s="58" t="s">
        <v>30</v>
      </c>
      <c r="AB10" s="58" t="s">
        <v>29</v>
      </c>
      <c r="AC10" s="59"/>
      <c r="AD10" s="57"/>
      <c r="AE10" s="64"/>
      <c r="AF10" s="58"/>
      <c r="AG10" s="58" t="s">
        <v>29</v>
      </c>
      <c r="AH10" s="198" t="s">
        <v>30</v>
      </c>
      <c r="AI10" s="191"/>
      <c r="AJ10" s="57" t="s">
        <v>29</v>
      </c>
      <c r="AK10" s="58" t="s">
        <v>4</v>
      </c>
      <c r="AL10" s="61">
        <f>COUNTA(C10:AK10)</f>
        <v>18</v>
      </c>
      <c r="AM10" s="345"/>
      <c r="AN10" s="153" t="s">
        <v>133</v>
      </c>
      <c r="AO10" s="100">
        <f t="shared" ref="AO10" si="25">COUNTIF(C10:AK10,"Α1")</f>
        <v>0</v>
      </c>
      <c r="AP10" s="101">
        <f t="shared" ref="AP10" si="26">COUNTIF(C10:AK10,"Α2")</f>
        <v>0</v>
      </c>
      <c r="AQ10" s="101">
        <f t="shared" ref="AQ10" si="27">COUNTIF(C10:AK10,"Α3")</f>
        <v>0</v>
      </c>
      <c r="AR10" s="102">
        <f t="shared" ref="AR10" si="28">COUNTIF(C10:AK10,"Α4")</f>
        <v>0</v>
      </c>
      <c r="AS10" s="103">
        <f t="shared" ref="AS10" si="29">COUNTIF(C10:AK10,"Β1")</f>
        <v>4</v>
      </c>
      <c r="AT10" s="101">
        <f t="shared" ref="AT10" si="30">COUNTIF(C10:AK10,"Β2")</f>
        <v>4</v>
      </c>
      <c r="AU10" s="101">
        <f t="shared" ref="AU10" si="31">COUNTIF(C10:AK10,"Β3")</f>
        <v>0</v>
      </c>
      <c r="AV10" s="104">
        <f t="shared" ref="AV10" si="32">COUNTIF(C10:AK10,"Β4")</f>
        <v>0</v>
      </c>
      <c r="AW10" s="100">
        <f t="shared" ref="AW10" si="33">COUNTIF(C10:AK10,"Γ1")</f>
        <v>0</v>
      </c>
      <c r="AX10" s="101">
        <f t="shared" ref="AX10" si="34">COUNTIF(C10:AK10,"Γ2")</f>
        <v>5</v>
      </c>
      <c r="AY10" s="101">
        <f t="shared" ref="AY10" si="35">COUNTIF(C10:AK10,"Γ3")</f>
        <v>5</v>
      </c>
      <c r="AZ10" s="102">
        <f t="shared" ref="AZ10" si="36">COUNTIF(C10:AK10,"Γ4")</f>
        <v>0</v>
      </c>
      <c r="BA10" s="100">
        <f t="shared" ref="BA10" si="37">SUM(AO10:AZ10)</f>
        <v>18</v>
      </c>
      <c r="BB10" s="105">
        <v>18</v>
      </c>
      <c r="BC10" s="105"/>
      <c r="BD10" s="105">
        <f>BA10-BB10</f>
        <v>0</v>
      </c>
      <c r="BE10" s="126"/>
      <c r="BF10" s="142"/>
      <c r="BG10" s="106"/>
      <c r="BH10" s="207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s="63" customFormat="1" ht="24" customHeight="1">
      <c r="A11" s="366">
        <v>4</v>
      </c>
      <c r="B11" s="398" t="s">
        <v>9</v>
      </c>
      <c r="C11" s="158" t="s">
        <v>69</v>
      </c>
      <c r="D11" s="159" t="s">
        <v>67</v>
      </c>
      <c r="E11" s="159"/>
      <c r="F11" s="171" t="s">
        <v>69</v>
      </c>
      <c r="G11" s="193"/>
      <c r="H11" s="193"/>
      <c r="I11" s="194"/>
      <c r="J11" s="169"/>
      <c r="K11" s="162"/>
      <c r="L11" s="162"/>
      <c r="M11" s="162"/>
      <c r="N11" s="169" t="s">
        <v>71</v>
      </c>
      <c r="O11" s="163"/>
      <c r="P11" s="169" t="s">
        <v>65</v>
      </c>
      <c r="Q11" s="157" t="s">
        <v>65</v>
      </c>
      <c r="R11" s="160"/>
      <c r="S11" s="160"/>
      <c r="T11" s="160" t="s">
        <v>71</v>
      </c>
      <c r="U11" s="160"/>
      <c r="V11" s="165" t="s">
        <v>69</v>
      </c>
      <c r="W11" s="161" t="s">
        <v>69</v>
      </c>
      <c r="X11" s="167" t="s">
        <v>71</v>
      </c>
      <c r="Y11" s="159"/>
      <c r="Z11" s="159"/>
      <c r="AA11" s="159"/>
      <c r="AB11" s="159" t="s">
        <v>69</v>
      </c>
      <c r="AC11" s="168" t="s">
        <v>67</v>
      </c>
      <c r="AD11" s="167"/>
      <c r="AE11" s="158" t="s">
        <v>69</v>
      </c>
      <c r="AF11" s="159" t="s">
        <v>71</v>
      </c>
      <c r="AG11" s="159"/>
      <c r="AH11" s="159"/>
      <c r="AI11" s="159"/>
      <c r="AJ11" s="168"/>
      <c r="AK11" s="170"/>
      <c r="AL11" s="42"/>
      <c r="AM11" s="342" t="s">
        <v>9</v>
      </c>
      <c r="AN11" s="151" t="s">
        <v>131</v>
      </c>
      <c r="AO11" s="121"/>
      <c r="AP11" s="122"/>
      <c r="AQ11" s="122"/>
      <c r="AR11" s="123"/>
      <c r="AS11" s="124"/>
      <c r="AT11" s="122"/>
      <c r="AU11" s="122"/>
      <c r="AV11" s="125"/>
      <c r="AW11" s="121"/>
      <c r="AX11" s="122"/>
      <c r="AY11" s="122"/>
      <c r="AZ11" s="123"/>
      <c r="BA11" s="121"/>
      <c r="BB11" s="97"/>
      <c r="BC11" s="97"/>
      <c r="BD11" s="97"/>
      <c r="BE11" s="98"/>
      <c r="BF11" s="137"/>
      <c r="BG11" s="99"/>
      <c r="BH11" s="351" t="s">
        <v>123</v>
      </c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</row>
    <row r="12" spans="1:248" s="44" customFormat="1" ht="24" customHeight="1" thickBot="1">
      <c r="A12" s="373"/>
      <c r="B12" s="376"/>
      <c r="C12" s="64" t="s">
        <v>31</v>
      </c>
      <c r="D12" s="58" t="s">
        <v>31</v>
      </c>
      <c r="E12" s="58"/>
      <c r="F12" s="286" t="s">
        <v>30</v>
      </c>
      <c r="G12" s="210"/>
      <c r="H12" s="210"/>
      <c r="I12" s="211"/>
      <c r="J12" s="57"/>
      <c r="K12" s="58"/>
      <c r="L12" s="58"/>
      <c r="M12" s="58"/>
      <c r="N12" s="57" t="s">
        <v>31</v>
      </c>
      <c r="O12" s="59"/>
      <c r="P12" s="57" t="s">
        <v>31</v>
      </c>
      <c r="Q12" s="53" t="s">
        <v>31</v>
      </c>
      <c r="R12" s="54"/>
      <c r="S12" s="54"/>
      <c r="T12" s="54" t="s">
        <v>31</v>
      </c>
      <c r="U12" s="54"/>
      <c r="V12" s="55" t="s">
        <v>30</v>
      </c>
      <c r="W12" s="212" t="s">
        <v>31</v>
      </c>
      <c r="X12" s="57" t="s">
        <v>30</v>
      </c>
      <c r="Y12" s="58"/>
      <c r="Z12" s="58"/>
      <c r="AA12" s="58"/>
      <c r="AB12" s="58" t="s">
        <v>31</v>
      </c>
      <c r="AC12" s="59" t="s">
        <v>31</v>
      </c>
      <c r="AD12" s="57"/>
      <c r="AE12" s="64" t="s">
        <v>30</v>
      </c>
      <c r="AF12" s="58" t="s">
        <v>30</v>
      </c>
      <c r="AG12" s="58"/>
      <c r="AH12" s="58"/>
      <c r="AI12" s="58"/>
      <c r="AJ12" s="59"/>
      <c r="AK12" s="60"/>
      <c r="AL12" s="61">
        <f>COUNTA(C12:AK12)</f>
        <v>14</v>
      </c>
      <c r="AM12" s="343"/>
      <c r="AN12" s="153" t="s">
        <v>133</v>
      </c>
      <c r="AO12" s="100">
        <f t="shared" ref="AO12" si="38">COUNTIF(C12:AK12,"Α1")</f>
        <v>0</v>
      </c>
      <c r="AP12" s="101">
        <f t="shared" ref="AP12" si="39">COUNTIF(C12:AK12,"Α2")</f>
        <v>0</v>
      </c>
      <c r="AQ12" s="101">
        <f t="shared" ref="AQ12" si="40">COUNTIF(C12:AK12,"Α3")</f>
        <v>0</v>
      </c>
      <c r="AR12" s="102">
        <f t="shared" ref="AR12" si="41">COUNTIF(C12:AK12,"Α4")</f>
        <v>0</v>
      </c>
      <c r="AS12" s="103">
        <f t="shared" ref="AS12" si="42">COUNTIF(C12:AK12,"Β1")</f>
        <v>5</v>
      </c>
      <c r="AT12" s="101">
        <f t="shared" ref="AT12" si="43">COUNTIF(C12:AK12,"Β2")</f>
        <v>0</v>
      </c>
      <c r="AU12" s="101">
        <f t="shared" ref="AU12" si="44">COUNTIF(C12:AK12,"Β3")</f>
        <v>9</v>
      </c>
      <c r="AV12" s="104">
        <f t="shared" ref="AV12" si="45">COUNTIF(C12:AK12,"Β4")</f>
        <v>0</v>
      </c>
      <c r="AW12" s="100">
        <f t="shared" ref="AW12" si="46">COUNTIF(C12:AK12,"Γ1")</f>
        <v>0</v>
      </c>
      <c r="AX12" s="101">
        <f t="shared" ref="AX12" si="47">COUNTIF(C12:AK12,"Γ2")</f>
        <v>0</v>
      </c>
      <c r="AY12" s="101">
        <f t="shared" ref="AY12" si="48">COUNTIF(C12:AK12,"Γ3")</f>
        <v>0</v>
      </c>
      <c r="AZ12" s="102">
        <f t="shared" ref="AZ12" si="49">COUNTIF(C12:AK12,"Γ4")</f>
        <v>0</v>
      </c>
      <c r="BA12" s="100">
        <f t="shared" ref="BA12" si="50">SUM(AO12:AZ12)</f>
        <v>14</v>
      </c>
      <c r="BB12" s="105">
        <v>18</v>
      </c>
      <c r="BC12" s="105">
        <v>4</v>
      </c>
      <c r="BD12" s="105">
        <f>BA12-BB12+BC12</f>
        <v>0</v>
      </c>
      <c r="BE12" s="126"/>
      <c r="BF12" s="138"/>
      <c r="BG12" s="106"/>
      <c r="BH12" s="335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</row>
    <row r="13" spans="1:248" s="63" customFormat="1" ht="24" customHeight="1">
      <c r="A13" s="366">
        <v>5</v>
      </c>
      <c r="B13" s="415" t="s">
        <v>10</v>
      </c>
      <c r="C13" s="157" t="s">
        <v>67</v>
      </c>
      <c r="D13" s="160" t="s">
        <v>67</v>
      </c>
      <c r="E13" s="160"/>
      <c r="F13" s="160" t="s">
        <v>67</v>
      </c>
      <c r="G13" s="160" t="s">
        <v>71</v>
      </c>
      <c r="H13" s="165"/>
      <c r="I13" s="161" t="s">
        <v>65</v>
      </c>
      <c r="J13" s="167"/>
      <c r="K13" s="159"/>
      <c r="L13" s="159"/>
      <c r="M13" s="159" t="s">
        <v>65</v>
      </c>
      <c r="N13" s="159"/>
      <c r="O13" s="168" t="s">
        <v>65</v>
      </c>
      <c r="P13" s="167" t="s">
        <v>65</v>
      </c>
      <c r="Q13" s="184" t="s">
        <v>71</v>
      </c>
      <c r="R13" s="162" t="s">
        <v>65</v>
      </c>
      <c r="S13" s="162" t="s">
        <v>71</v>
      </c>
      <c r="T13" s="209"/>
      <c r="U13" s="210"/>
      <c r="V13" s="210"/>
      <c r="W13" s="211"/>
      <c r="X13" s="167"/>
      <c r="Y13" s="159"/>
      <c r="Z13" s="159" t="s">
        <v>71</v>
      </c>
      <c r="AA13" s="159"/>
      <c r="AB13" s="159" t="s">
        <v>62</v>
      </c>
      <c r="AC13" s="168" t="s">
        <v>65</v>
      </c>
      <c r="AD13" s="167" t="s">
        <v>65</v>
      </c>
      <c r="AE13" s="158" t="s">
        <v>62</v>
      </c>
      <c r="AF13" s="159" t="s">
        <v>65</v>
      </c>
      <c r="AG13" s="159" t="s">
        <v>147</v>
      </c>
      <c r="AH13" s="159"/>
      <c r="AI13" s="159"/>
      <c r="AJ13" s="168"/>
      <c r="AK13" s="170"/>
      <c r="AL13" s="42"/>
      <c r="AM13" s="346" t="s">
        <v>44</v>
      </c>
      <c r="AN13" s="151" t="s">
        <v>131</v>
      </c>
      <c r="AO13" s="107"/>
      <c r="AP13" s="108"/>
      <c r="AQ13" s="108"/>
      <c r="AR13" s="109"/>
      <c r="AS13" s="110"/>
      <c r="AT13" s="108"/>
      <c r="AU13" s="108"/>
      <c r="AV13" s="111"/>
      <c r="AW13" s="107"/>
      <c r="AX13" s="108"/>
      <c r="AY13" s="108"/>
      <c r="AZ13" s="109"/>
      <c r="BA13" s="107"/>
      <c r="BB13" s="112"/>
      <c r="BC13" s="112"/>
      <c r="BD13" s="112"/>
      <c r="BE13" s="127"/>
      <c r="BF13" s="143"/>
      <c r="BG13" s="113"/>
      <c r="BH13" s="208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</row>
    <row r="14" spans="1:248" s="44" customFormat="1" ht="24" customHeight="1" thickBot="1">
      <c r="A14" s="370"/>
      <c r="B14" s="416"/>
      <c r="C14" s="53" t="s">
        <v>5</v>
      </c>
      <c r="D14" s="54" t="s">
        <v>5</v>
      </c>
      <c r="E14" s="54"/>
      <c r="F14" s="54" t="s">
        <v>3</v>
      </c>
      <c r="G14" s="54" t="s">
        <v>5</v>
      </c>
      <c r="H14" s="55"/>
      <c r="I14" s="212" t="s">
        <v>4</v>
      </c>
      <c r="J14" s="57"/>
      <c r="K14" s="58"/>
      <c r="L14" s="58"/>
      <c r="M14" s="58" t="s">
        <v>3</v>
      </c>
      <c r="N14" s="58"/>
      <c r="O14" s="59" t="s">
        <v>2</v>
      </c>
      <c r="P14" s="57" t="s">
        <v>5</v>
      </c>
      <c r="Q14" s="64" t="s">
        <v>5</v>
      </c>
      <c r="R14" s="58" t="s">
        <v>3</v>
      </c>
      <c r="S14" s="58" t="s">
        <v>2</v>
      </c>
      <c r="T14" s="199"/>
      <c r="U14" s="200"/>
      <c r="V14" s="200"/>
      <c r="W14" s="201"/>
      <c r="X14" s="57"/>
      <c r="Y14" s="58"/>
      <c r="Z14" s="58" t="s">
        <v>2</v>
      </c>
      <c r="AA14" s="58"/>
      <c r="AB14" s="58" t="s">
        <v>34</v>
      </c>
      <c r="AC14" s="59" t="s">
        <v>5</v>
      </c>
      <c r="AD14" s="57" t="s">
        <v>4</v>
      </c>
      <c r="AE14" s="64" t="s">
        <v>34</v>
      </c>
      <c r="AF14" s="58" t="s">
        <v>2</v>
      </c>
      <c r="AG14" s="58" t="s">
        <v>3</v>
      </c>
      <c r="AH14" s="58"/>
      <c r="AI14" s="58"/>
      <c r="AJ14" s="59"/>
      <c r="AK14" s="60"/>
      <c r="AL14" s="61">
        <f>COUNTA(C14:AK14)</f>
        <v>18</v>
      </c>
      <c r="AM14" s="347"/>
      <c r="AN14" s="153" t="s">
        <v>133</v>
      </c>
      <c r="AO14" s="114">
        <f t="shared" ref="AO14" si="51">COUNTIF(C14:AK14,"Α1")</f>
        <v>2</v>
      </c>
      <c r="AP14" s="115">
        <f t="shared" ref="AP14" si="52">COUNTIF(C14:AK14,"Α2")</f>
        <v>0</v>
      </c>
      <c r="AQ14" s="115">
        <f t="shared" ref="AQ14" si="53">COUNTIF(C14:AK14,"Α3")</f>
        <v>0</v>
      </c>
      <c r="AR14" s="116">
        <f t="shared" ref="AR14" si="54">COUNTIF(C14:AK14,"Α4")</f>
        <v>0</v>
      </c>
      <c r="AS14" s="117">
        <f t="shared" ref="AS14" si="55">COUNTIF(C14:AK14,"Β1")</f>
        <v>0</v>
      </c>
      <c r="AT14" s="115">
        <f t="shared" ref="AT14" si="56">COUNTIF(C14:AK14,"Β2")</f>
        <v>0</v>
      </c>
      <c r="AU14" s="115">
        <f t="shared" ref="AU14" si="57">COUNTIF(C14:AK14,"Β3")</f>
        <v>0</v>
      </c>
      <c r="AV14" s="118">
        <f t="shared" ref="AV14" si="58">COUNTIF(C14:AK14,"Β4")</f>
        <v>0</v>
      </c>
      <c r="AW14" s="114">
        <f t="shared" ref="AW14" si="59">COUNTIF(C14:AK14,"Γ1")</f>
        <v>4</v>
      </c>
      <c r="AX14" s="115">
        <f t="shared" ref="AX14" si="60">COUNTIF(C14:AK14,"Γ2")</f>
        <v>4</v>
      </c>
      <c r="AY14" s="115">
        <f t="shared" ref="AY14" si="61">COUNTIF(C14:AK14,"Γ3")</f>
        <v>2</v>
      </c>
      <c r="AZ14" s="116">
        <f t="shared" ref="AZ14" si="62">COUNTIF(C14:AK14,"Γ4")</f>
        <v>6</v>
      </c>
      <c r="BA14" s="114">
        <f t="shared" ref="BA14" si="63">SUM(AO14:AZ14)</f>
        <v>18</v>
      </c>
      <c r="BB14" s="119">
        <v>18</v>
      </c>
      <c r="BC14" s="119"/>
      <c r="BD14" s="105">
        <f>BA14-BB14</f>
        <v>0</v>
      </c>
      <c r="BE14" s="128"/>
      <c r="BF14" s="140"/>
      <c r="BG14" s="120"/>
      <c r="BH14" s="208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</row>
    <row r="15" spans="1:248" s="63" customFormat="1" ht="24" customHeight="1">
      <c r="A15" s="366">
        <v>6</v>
      </c>
      <c r="B15" s="368" t="s">
        <v>11</v>
      </c>
      <c r="C15" s="177" t="s">
        <v>71</v>
      </c>
      <c r="D15" s="175" t="s">
        <v>71</v>
      </c>
      <c r="E15" s="160" t="s">
        <v>69</v>
      </c>
      <c r="F15" s="192"/>
      <c r="G15" s="193"/>
      <c r="H15" s="193"/>
      <c r="I15" s="194"/>
      <c r="J15" s="175"/>
      <c r="K15" s="160"/>
      <c r="L15" s="160" t="s">
        <v>71</v>
      </c>
      <c r="M15" s="160"/>
      <c r="N15" s="160" t="s">
        <v>71</v>
      </c>
      <c r="O15" s="166" t="s">
        <v>69</v>
      </c>
      <c r="P15" s="175" t="s">
        <v>62</v>
      </c>
      <c r="Q15" s="157" t="s">
        <v>69</v>
      </c>
      <c r="R15" s="160" t="s">
        <v>71</v>
      </c>
      <c r="S15" s="160" t="s">
        <v>62</v>
      </c>
      <c r="T15" s="160"/>
      <c r="U15" s="160" t="s">
        <v>62</v>
      </c>
      <c r="V15" s="165"/>
      <c r="W15" s="172"/>
      <c r="X15" s="167" t="s">
        <v>71</v>
      </c>
      <c r="Y15" s="159" t="s">
        <v>69</v>
      </c>
      <c r="Z15" s="159"/>
      <c r="AA15" s="159" t="s">
        <v>69</v>
      </c>
      <c r="AB15" s="159"/>
      <c r="AC15" s="168" t="s">
        <v>67</v>
      </c>
      <c r="AD15" s="167" t="s">
        <v>62</v>
      </c>
      <c r="AE15" s="158"/>
      <c r="AF15" s="159" t="s">
        <v>62</v>
      </c>
      <c r="AG15" s="159"/>
      <c r="AH15" s="159"/>
      <c r="AI15" s="159" t="s">
        <v>62</v>
      </c>
      <c r="AJ15" s="171" t="s">
        <v>67</v>
      </c>
      <c r="AK15" s="167" t="s">
        <v>69</v>
      </c>
      <c r="AL15" s="42"/>
      <c r="AM15" s="342" t="s">
        <v>11</v>
      </c>
      <c r="AN15" s="151" t="s">
        <v>131</v>
      </c>
      <c r="AO15" s="121"/>
      <c r="AP15" s="122"/>
      <c r="AQ15" s="122"/>
      <c r="AR15" s="123"/>
      <c r="AS15" s="124"/>
      <c r="AT15" s="122"/>
      <c r="AU15" s="122"/>
      <c r="AV15" s="125"/>
      <c r="AW15" s="121"/>
      <c r="AX15" s="122"/>
      <c r="AY15" s="122"/>
      <c r="AZ15" s="123"/>
      <c r="BA15" s="121"/>
      <c r="BB15" s="97"/>
      <c r="BC15" s="97"/>
      <c r="BD15" s="97"/>
      <c r="BE15" s="98"/>
      <c r="BF15" s="141"/>
      <c r="BG15" s="99"/>
      <c r="BH15" s="206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</row>
    <row r="16" spans="1:248" s="44" customFormat="1" ht="24" customHeight="1" thickBot="1">
      <c r="A16" s="373"/>
      <c r="B16" s="374"/>
      <c r="C16" s="89" t="s">
        <v>34</v>
      </c>
      <c r="D16" s="66" t="s">
        <v>33</v>
      </c>
      <c r="E16" s="54" t="s">
        <v>34</v>
      </c>
      <c r="F16" s="199"/>
      <c r="G16" s="200"/>
      <c r="H16" s="200"/>
      <c r="I16" s="201"/>
      <c r="J16" s="66"/>
      <c r="K16" s="54"/>
      <c r="L16" s="54" t="s">
        <v>34</v>
      </c>
      <c r="M16" s="54"/>
      <c r="N16" s="54" t="s">
        <v>32</v>
      </c>
      <c r="O16" s="156" t="s">
        <v>33</v>
      </c>
      <c r="P16" s="66" t="s">
        <v>29</v>
      </c>
      <c r="Q16" s="53" t="s">
        <v>34</v>
      </c>
      <c r="R16" s="54" t="s">
        <v>32</v>
      </c>
      <c r="S16" s="54" t="s">
        <v>31</v>
      </c>
      <c r="T16" s="54"/>
      <c r="U16" s="54" t="s">
        <v>29</v>
      </c>
      <c r="V16" s="55"/>
      <c r="W16" s="56"/>
      <c r="X16" s="57" t="s">
        <v>33</v>
      </c>
      <c r="Y16" s="58" t="s">
        <v>33</v>
      </c>
      <c r="Z16" s="58"/>
      <c r="AA16" s="58" t="s">
        <v>34</v>
      </c>
      <c r="AB16" s="58"/>
      <c r="AC16" s="59" t="s">
        <v>32</v>
      </c>
      <c r="AD16" s="57" t="s">
        <v>30</v>
      </c>
      <c r="AE16" s="64"/>
      <c r="AF16" s="58" t="s">
        <v>31</v>
      </c>
      <c r="AG16" s="58"/>
      <c r="AH16" s="58"/>
      <c r="AI16" s="58" t="s">
        <v>30</v>
      </c>
      <c r="AJ16" s="198" t="s">
        <v>32</v>
      </c>
      <c r="AK16" s="57" t="s">
        <v>33</v>
      </c>
      <c r="AL16" s="61">
        <f>COUNTA(C16:AK16)</f>
        <v>20</v>
      </c>
      <c r="AM16" s="343"/>
      <c r="AN16" s="153" t="s">
        <v>133</v>
      </c>
      <c r="AO16" s="100">
        <f t="shared" ref="AO16" si="64">COUNTIF(C16:AK16,"Α1")</f>
        <v>5</v>
      </c>
      <c r="AP16" s="101">
        <f t="shared" ref="AP16" si="65">COUNTIF(C16:AK16,"Α2")</f>
        <v>5</v>
      </c>
      <c r="AQ16" s="101">
        <f t="shared" ref="AQ16" si="66">COUNTIF(C16:AK16,"Α3")</f>
        <v>4</v>
      </c>
      <c r="AR16" s="102">
        <f t="shared" ref="AR16" si="67">COUNTIF(C16:AK16,"Α4")</f>
        <v>0</v>
      </c>
      <c r="AS16" s="103">
        <f t="shared" ref="AS16" si="68">COUNTIF(C16:AK16,"Β1")</f>
        <v>2</v>
      </c>
      <c r="AT16" s="101">
        <f t="shared" ref="AT16" si="69">COUNTIF(C16:AK16,"Β2")</f>
        <v>2</v>
      </c>
      <c r="AU16" s="101">
        <f t="shared" ref="AU16" si="70">COUNTIF(C16:AK16,"Β3")</f>
        <v>2</v>
      </c>
      <c r="AV16" s="104">
        <f t="shared" ref="AV16" si="71">COUNTIF(C16:AK16,"Β4")</f>
        <v>0</v>
      </c>
      <c r="AW16" s="100">
        <f t="shared" ref="AW16" si="72">COUNTIF(C16:AK16,"Γ1")</f>
        <v>0</v>
      </c>
      <c r="AX16" s="101">
        <f t="shared" ref="AX16" si="73">COUNTIF(C16:AK16,"Γ2")</f>
        <v>0</v>
      </c>
      <c r="AY16" s="101">
        <f t="shared" ref="AY16" si="74">COUNTIF(C16:AK16,"Γ3")</f>
        <v>0</v>
      </c>
      <c r="AZ16" s="102">
        <f t="shared" ref="AZ16" si="75">COUNTIF(C16:AK16,"Γ4")</f>
        <v>0</v>
      </c>
      <c r="BA16" s="100">
        <f t="shared" ref="BA16" si="76">SUM(AO16:AZ16)</f>
        <v>20</v>
      </c>
      <c r="BB16" s="105">
        <v>20</v>
      </c>
      <c r="BC16" s="105"/>
      <c r="BD16" s="105">
        <f>BA16-BB16</f>
        <v>0</v>
      </c>
      <c r="BE16" s="126"/>
      <c r="BF16" s="138"/>
      <c r="BG16" s="106"/>
      <c r="BH16" s="207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</row>
    <row r="17" spans="1:248" s="63" customFormat="1" ht="24" customHeight="1">
      <c r="A17" s="370">
        <v>7</v>
      </c>
      <c r="B17" s="413" t="s">
        <v>12</v>
      </c>
      <c r="C17" s="189"/>
      <c r="D17" s="176"/>
      <c r="E17" s="181"/>
      <c r="F17" s="181" t="s">
        <v>65</v>
      </c>
      <c r="G17" s="176" t="s">
        <v>69</v>
      </c>
      <c r="H17" s="181" t="s">
        <v>65</v>
      </c>
      <c r="I17" s="168" t="s">
        <v>71</v>
      </c>
      <c r="J17" s="177"/>
      <c r="K17" s="176" t="s">
        <v>67</v>
      </c>
      <c r="L17" s="176" t="s">
        <v>65</v>
      </c>
      <c r="M17" s="160" t="s">
        <v>65</v>
      </c>
      <c r="N17" s="181"/>
      <c r="O17" s="176"/>
      <c r="P17" s="172"/>
      <c r="Q17" s="177" t="s">
        <v>67</v>
      </c>
      <c r="R17" s="176" t="s">
        <v>67</v>
      </c>
      <c r="S17" s="176" t="s">
        <v>69</v>
      </c>
      <c r="T17" s="202"/>
      <c r="U17" s="193"/>
      <c r="V17" s="193"/>
      <c r="W17" s="194"/>
      <c r="X17" s="157" t="s">
        <v>69</v>
      </c>
      <c r="Y17" s="160" t="s">
        <v>69</v>
      </c>
      <c r="Z17" s="165" t="s">
        <v>71</v>
      </c>
      <c r="AA17" s="160"/>
      <c r="AB17" s="160" t="s">
        <v>65</v>
      </c>
      <c r="AC17" s="165"/>
      <c r="AD17" s="172"/>
      <c r="AE17" s="287" t="s">
        <v>67</v>
      </c>
      <c r="AF17" s="213" t="s">
        <v>69</v>
      </c>
      <c r="AG17" s="167"/>
      <c r="AH17" s="159"/>
      <c r="AI17" s="159" t="s">
        <v>69</v>
      </c>
      <c r="AJ17" s="159"/>
      <c r="AK17" s="159" t="s">
        <v>65</v>
      </c>
      <c r="AL17" s="42"/>
      <c r="AM17" s="427" t="s">
        <v>12</v>
      </c>
      <c r="AN17" s="151" t="s">
        <v>131</v>
      </c>
      <c r="AO17" s="107"/>
      <c r="AP17" s="108"/>
      <c r="AQ17" s="108"/>
      <c r="AR17" s="109"/>
      <c r="AS17" s="110"/>
      <c r="AT17" s="108"/>
      <c r="AU17" s="108"/>
      <c r="AV17" s="111"/>
      <c r="AW17" s="107"/>
      <c r="AX17" s="108"/>
      <c r="AY17" s="108"/>
      <c r="AZ17" s="109"/>
      <c r="BA17" s="107"/>
      <c r="BB17" s="112"/>
      <c r="BC17" s="112"/>
      <c r="BD17" s="112"/>
      <c r="BE17" s="127"/>
      <c r="BF17" s="139"/>
      <c r="BG17" s="113"/>
      <c r="BH17" s="208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</row>
    <row r="18" spans="1:248" s="44" customFormat="1" ht="24" customHeight="1" thickBot="1">
      <c r="A18" s="373"/>
      <c r="B18" s="414"/>
      <c r="C18" s="90"/>
      <c r="D18" s="191"/>
      <c r="E18" s="190"/>
      <c r="F18" s="190" t="s">
        <v>33</v>
      </c>
      <c r="G18" s="191" t="s">
        <v>29</v>
      </c>
      <c r="H18" s="190" t="s">
        <v>32</v>
      </c>
      <c r="I18" s="59" t="s">
        <v>29</v>
      </c>
      <c r="J18" s="89"/>
      <c r="K18" s="80" t="s">
        <v>34</v>
      </c>
      <c r="L18" s="80" t="s">
        <v>32</v>
      </c>
      <c r="M18" s="81" t="s">
        <v>34</v>
      </c>
      <c r="N18" s="81"/>
      <c r="O18" s="80"/>
      <c r="P18" s="56"/>
      <c r="Q18" s="90" t="s">
        <v>33</v>
      </c>
      <c r="R18" s="191" t="s">
        <v>34</v>
      </c>
      <c r="S18" s="191" t="s">
        <v>32</v>
      </c>
      <c r="T18" s="203"/>
      <c r="U18" s="196"/>
      <c r="V18" s="196"/>
      <c r="W18" s="197"/>
      <c r="X18" s="53" t="s">
        <v>29</v>
      </c>
      <c r="Y18" s="54" t="s">
        <v>32</v>
      </c>
      <c r="Z18" s="55" t="s">
        <v>29</v>
      </c>
      <c r="AA18" s="54"/>
      <c r="AB18" s="55" t="s">
        <v>33</v>
      </c>
      <c r="AC18" s="55"/>
      <c r="AD18" s="56"/>
      <c r="AE18" s="190" t="s">
        <v>33</v>
      </c>
      <c r="AF18" s="191" t="s">
        <v>32</v>
      </c>
      <c r="AG18" s="57"/>
      <c r="AH18" s="58"/>
      <c r="AI18" s="58" t="s">
        <v>29</v>
      </c>
      <c r="AJ18" s="58"/>
      <c r="AK18" s="58" t="s">
        <v>34</v>
      </c>
      <c r="AL18" s="61">
        <f>COUNTA(C18:AK18)</f>
        <v>18</v>
      </c>
      <c r="AM18" s="428"/>
      <c r="AN18" s="153" t="s">
        <v>133</v>
      </c>
      <c r="AO18" s="114">
        <f t="shared" ref="AO18" si="77">COUNTIF(C18:AK18,"Α1")</f>
        <v>4</v>
      </c>
      <c r="AP18" s="115">
        <f t="shared" ref="AP18" si="78">COUNTIF(C18:AK18,"Α2")</f>
        <v>4</v>
      </c>
      <c r="AQ18" s="115">
        <f t="shared" ref="AQ18" si="79">COUNTIF(C18:AK18,"Α3")</f>
        <v>5</v>
      </c>
      <c r="AR18" s="116">
        <f t="shared" ref="AR18" si="80">COUNTIF(C18:AK18,"Α4")</f>
        <v>0</v>
      </c>
      <c r="AS18" s="117">
        <f t="shared" ref="AS18" si="81">COUNTIF(C18:AK18,"Β1")</f>
        <v>0</v>
      </c>
      <c r="AT18" s="115">
        <f t="shared" ref="AT18" si="82">COUNTIF(C18:AK18,"Β2")</f>
        <v>5</v>
      </c>
      <c r="AU18" s="115">
        <f t="shared" ref="AU18" si="83">COUNTIF(C18:AK18,"Β3")</f>
        <v>0</v>
      </c>
      <c r="AV18" s="118">
        <f t="shared" ref="AV18" si="84">COUNTIF(C18:AK18,"Β4")</f>
        <v>0</v>
      </c>
      <c r="AW18" s="114">
        <f t="shared" ref="AW18" si="85">COUNTIF(C18:AK18,"Γ1")</f>
        <v>0</v>
      </c>
      <c r="AX18" s="115">
        <f t="shared" ref="AX18" si="86">COUNTIF(C18:AK18,"Γ2")</f>
        <v>0</v>
      </c>
      <c r="AY18" s="115">
        <f t="shared" ref="AY18" si="87">COUNTIF(C18:AK18,"Γ3")</f>
        <v>0</v>
      </c>
      <c r="AZ18" s="116">
        <f t="shared" ref="AZ18" si="88">COUNTIF(C18:AK18,"Γ4")</f>
        <v>0</v>
      </c>
      <c r="BA18" s="114">
        <f t="shared" ref="BA18" si="89">SUM(AO18:AZ18)</f>
        <v>18</v>
      </c>
      <c r="BB18" s="119">
        <v>18</v>
      </c>
      <c r="BC18" s="119"/>
      <c r="BD18" s="105">
        <f>BA18-BB18</f>
        <v>0</v>
      </c>
      <c r="BE18" s="128"/>
      <c r="BF18" s="140"/>
      <c r="BG18" s="120"/>
      <c r="BH18" s="208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</row>
    <row r="19" spans="1:248" s="63" customFormat="1" ht="24" customHeight="1">
      <c r="A19" s="366">
        <v>8</v>
      </c>
      <c r="B19" s="375" t="s">
        <v>148</v>
      </c>
      <c r="C19" s="158"/>
      <c r="D19" s="159" t="s">
        <v>64</v>
      </c>
      <c r="E19" s="159" t="s">
        <v>64</v>
      </c>
      <c r="F19" s="159" t="s">
        <v>64</v>
      </c>
      <c r="G19" s="159"/>
      <c r="H19" s="171" t="s">
        <v>64</v>
      </c>
      <c r="I19" s="170"/>
      <c r="J19" s="169"/>
      <c r="K19" s="162"/>
      <c r="L19" s="166"/>
      <c r="M19" s="162" t="s">
        <v>64</v>
      </c>
      <c r="N19" s="162" t="s">
        <v>64</v>
      </c>
      <c r="O19" s="166" t="s">
        <v>64</v>
      </c>
      <c r="P19" s="169" t="s">
        <v>64</v>
      </c>
      <c r="Q19" s="158"/>
      <c r="R19" s="159" t="s">
        <v>64</v>
      </c>
      <c r="S19" s="159" t="s">
        <v>64</v>
      </c>
      <c r="T19" s="159" t="s">
        <v>64</v>
      </c>
      <c r="U19" s="159"/>
      <c r="V19" s="168"/>
      <c r="W19" s="159" t="s">
        <v>64</v>
      </c>
      <c r="X19" s="157" t="s">
        <v>64</v>
      </c>
      <c r="Y19" s="160" t="s">
        <v>64</v>
      </c>
      <c r="Z19" s="160" t="s">
        <v>64</v>
      </c>
      <c r="AA19" s="160"/>
      <c r="AB19" s="160" t="s">
        <v>64</v>
      </c>
      <c r="AC19" s="166"/>
      <c r="AD19" s="161" t="s">
        <v>64</v>
      </c>
      <c r="AE19" s="158" t="s">
        <v>64</v>
      </c>
      <c r="AF19" s="159" t="s">
        <v>64</v>
      </c>
      <c r="AG19" s="159" t="s">
        <v>64</v>
      </c>
      <c r="AH19" s="192"/>
      <c r="AI19" s="193"/>
      <c r="AJ19" s="193"/>
      <c r="AK19" s="194"/>
      <c r="AL19" s="42"/>
      <c r="AM19" s="342" t="s">
        <v>13</v>
      </c>
      <c r="AN19" s="151" t="s">
        <v>131</v>
      </c>
      <c r="AO19" s="121"/>
      <c r="AP19" s="122"/>
      <c r="AQ19" s="122"/>
      <c r="AR19" s="123"/>
      <c r="AS19" s="124"/>
      <c r="AT19" s="122"/>
      <c r="AU19" s="122"/>
      <c r="AV19" s="125"/>
      <c r="AW19" s="121"/>
      <c r="AX19" s="122"/>
      <c r="AY19" s="122"/>
      <c r="AZ19" s="123"/>
      <c r="BA19" s="121"/>
      <c r="BB19" s="97"/>
      <c r="BC19" s="97"/>
      <c r="BD19" s="97"/>
      <c r="BE19" s="98"/>
      <c r="BF19" s="137"/>
      <c r="BG19" s="99"/>
      <c r="BH19" s="206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</row>
    <row r="20" spans="1:248" s="44" customFormat="1" ht="24" customHeight="1" thickBot="1">
      <c r="A20" s="373"/>
      <c r="B20" s="376"/>
      <c r="C20" s="64"/>
      <c r="D20" s="58" t="s">
        <v>32</v>
      </c>
      <c r="E20" s="58" t="s">
        <v>3</v>
      </c>
      <c r="F20" s="58" t="s">
        <v>5</v>
      </c>
      <c r="G20" s="58"/>
      <c r="H20" s="59" t="s">
        <v>34</v>
      </c>
      <c r="I20" s="60"/>
      <c r="J20" s="57"/>
      <c r="K20" s="58"/>
      <c r="L20" s="286"/>
      <c r="M20" s="58" t="s">
        <v>5</v>
      </c>
      <c r="N20" s="58" t="s">
        <v>34</v>
      </c>
      <c r="O20" s="286" t="s">
        <v>32</v>
      </c>
      <c r="P20" s="57" t="s">
        <v>33</v>
      </c>
      <c r="Q20" s="64"/>
      <c r="R20" s="58" t="s">
        <v>33</v>
      </c>
      <c r="S20" s="58" t="s">
        <v>3</v>
      </c>
      <c r="T20" s="58" t="s">
        <v>5</v>
      </c>
      <c r="U20" s="58"/>
      <c r="V20" s="59"/>
      <c r="W20" s="57" t="s">
        <v>32</v>
      </c>
      <c r="X20" s="53" t="s">
        <v>3</v>
      </c>
      <c r="Y20" s="54" t="s">
        <v>5</v>
      </c>
      <c r="Z20" s="54" t="s">
        <v>33</v>
      </c>
      <c r="AA20" s="54"/>
      <c r="AB20" s="54" t="s">
        <v>32</v>
      </c>
      <c r="AC20" s="55"/>
      <c r="AD20" s="212" t="s">
        <v>34</v>
      </c>
      <c r="AE20" s="64" t="s">
        <v>3</v>
      </c>
      <c r="AF20" s="58" t="s">
        <v>34</v>
      </c>
      <c r="AG20" s="58" t="s">
        <v>33</v>
      </c>
      <c r="AH20" s="199"/>
      <c r="AI20" s="200"/>
      <c r="AJ20" s="200"/>
      <c r="AK20" s="201"/>
      <c r="AL20" s="61">
        <f>COUNTA(C20:AK20)</f>
        <v>20</v>
      </c>
      <c r="AM20" s="343"/>
      <c r="AN20" s="153" t="s">
        <v>134</v>
      </c>
      <c r="AO20" s="100">
        <f t="shared" ref="AO20" si="90">COUNTIF(C20:AK20,"Α1")</f>
        <v>4</v>
      </c>
      <c r="AP20" s="101">
        <f t="shared" ref="AP20" si="91">COUNTIF(C20:AK20,"Α2")</f>
        <v>4</v>
      </c>
      <c r="AQ20" s="101">
        <f t="shared" ref="AQ20" si="92">COUNTIF(C20:AK20,"Α3")</f>
        <v>4</v>
      </c>
      <c r="AR20" s="102">
        <f t="shared" ref="AR20" si="93">COUNTIF(C20:AK20,"Α4")</f>
        <v>0</v>
      </c>
      <c r="AS20" s="103">
        <f t="shared" ref="AS20" si="94">COUNTIF(C20:AK20,"Β1")</f>
        <v>0</v>
      </c>
      <c r="AT20" s="101">
        <f t="shared" ref="AT20" si="95">COUNTIF(C20:AK20,"Β2")</f>
        <v>0</v>
      </c>
      <c r="AU20" s="101">
        <f t="shared" ref="AU20" si="96">COUNTIF(C20:AK20,"Β3")</f>
        <v>0</v>
      </c>
      <c r="AV20" s="104">
        <f t="shared" ref="AV20" si="97">COUNTIF(C20:AK20,"Β4")</f>
        <v>0</v>
      </c>
      <c r="AW20" s="100">
        <f t="shared" ref="AW20" si="98">COUNTIF(C20:AK20,"Γ1")</f>
        <v>0</v>
      </c>
      <c r="AX20" s="101">
        <f t="shared" ref="AX20" si="99">COUNTIF(C20:AK20,"Γ2")</f>
        <v>4</v>
      </c>
      <c r="AY20" s="101">
        <f t="shared" ref="AY20" si="100">COUNTIF(C20:AK20,"Γ3")</f>
        <v>0</v>
      </c>
      <c r="AZ20" s="102">
        <f t="shared" ref="AZ20" si="101">COUNTIF(C20:AK20,"Γ4")</f>
        <v>4</v>
      </c>
      <c r="BA20" s="100">
        <f t="shared" ref="BA20" si="102">SUM(AO20:AZ20)</f>
        <v>20</v>
      </c>
      <c r="BB20" s="105">
        <v>20</v>
      </c>
      <c r="BC20" s="105"/>
      <c r="BD20" s="105">
        <f>BA20-BB20</f>
        <v>0</v>
      </c>
      <c r="BE20" s="126"/>
      <c r="BF20" s="138"/>
      <c r="BG20" s="106"/>
      <c r="BH20" s="207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</row>
    <row r="21" spans="1:248" s="63" customFormat="1" ht="24" customHeight="1">
      <c r="A21" s="366">
        <v>9</v>
      </c>
      <c r="B21" s="396" t="s">
        <v>153</v>
      </c>
      <c r="C21" s="159" t="s">
        <v>64</v>
      </c>
      <c r="D21" s="159" t="s">
        <v>64</v>
      </c>
      <c r="E21" s="159"/>
      <c r="F21" s="171"/>
      <c r="G21" s="159" t="s">
        <v>64</v>
      </c>
      <c r="H21" s="171" t="s">
        <v>64</v>
      </c>
      <c r="I21" s="170"/>
      <c r="J21" s="157" t="s">
        <v>64</v>
      </c>
      <c r="K21" s="160" t="s">
        <v>64</v>
      </c>
      <c r="L21" s="160"/>
      <c r="M21" s="160" t="s">
        <v>64</v>
      </c>
      <c r="N21" s="160"/>
      <c r="O21" s="160" t="s">
        <v>64</v>
      </c>
      <c r="P21" s="161" t="s">
        <v>64</v>
      </c>
      <c r="Q21" s="175" t="s">
        <v>64</v>
      </c>
      <c r="R21" s="160"/>
      <c r="S21" s="160" t="s">
        <v>64</v>
      </c>
      <c r="T21" s="160"/>
      <c r="U21" s="160" t="s">
        <v>64</v>
      </c>
      <c r="V21" s="160"/>
      <c r="W21" s="161" t="s">
        <v>64</v>
      </c>
      <c r="X21" s="157" t="s">
        <v>64</v>
      </c>
      <c r="Y21" s="160" t="s">
        <v>64</v>
      </c>
      <c r="Z21" s="160" t="s">
        <v>64</v>
      </c>
      <c r="AA21" s="160"/>
      <c r="AB21" s="160" t="s">
        <v>64</v>
      </c>
      <c r="AC21" s="165"/>
      <c r="AD21" s="172"/>
      <c r="AE21" s="158" t="s">
        <v>64</v>
      </c>
      <c r="AF21" s="159" t="s">
        <v>64</v>
      </c>
      <c r="AG21" s="159" t="s">
        <v>64</v>
      </c>
      <c r="AH21" s="192"/>
      <c r="AI21" s="193"/>
      <c r="AJ21" s="193"/>
      <c r="AK21" s="194"/>
      <c r="AL21" s="42"/>
      <c r="AM21" s="419" t="s">
        <v>76</v>
      </c>
      <c r="AN21" s="151" t="s">
        <v>131</v>
      </c>
      <c r="AO21" s="107"/>
      <c r="AP21" s="108"/>
      <c r="AQ21" s="108"/>
      <c r="AR21" s="109"/>
      <c r="AS21" s="110"/>
      <c r="AT21" s="108"/>
      <c r="AU21" s="108"/>
      <c r="AV21" s="111"/>
      <c r="AW21" s="107"/>
      <c r="AX21" s="108"/>
      <c r="AY21" s="108"/>
      <c r="AZ21" s="109"/>
      <c r="BA21" s="107"/>
      <c r="BB21" s="112"/>
      <c r="BC21" s="112"/>
      <c r="BD21" s="112"/>
      <c r="BE21" s="127"/>
      <c r="BF21" s="143"/>
      <c r="BG21" s="113"/>
      <c r="BH21" s="208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</row>
    <row r="22" spans="1:248" s="44" customFormat="1" ht="24" customHeight="1" thickBot="1">
      <c r="A22" s="373"/>
      <c r="B22" s="397"/>
      <c r="C22" s="64" t="s">
        <v>29</v>
      </c>
      <c r="D22" s="58" t="s">
        <v>4</v>
      </c>
      <c r="E22" s="58"/>
      <c r="F22" s="59"/>
      <c r="G22" s="58" t="s">
        <v>30</v>
      </c>
      <c r="H22" s="59" t="s">
        <v>2</v>
      </c>
      <c r="I22" s="60"/>
      <c r="J22" s="53" t="s">
        <v>31</v>
      </c>
      <c r="K22" s="54" t="s">
        <v>29</v>
      </c>
      <c r="L22" s="54"/>
      <c r="M22" s="54" t="s">
        <v>4</v>
      </c>
      <c r="N22" s="54"/>
      <c r="O22" s="55" t="s">
        <v>30</v>
      </c>
      <c r="P22" s="56" t="s">
        <v>2</v>
      </c>
      <c r="Q22" s="82" t="s">
        <v>29</v>
      </c>
      <c r="R22" s="54"/>
      <c r="S22" s="54" t="s">
        <v>30</v>
      </c>
      <c r="T22" s="54"/>
      <c r="U22" s="54" t="s">
        <v>31</v>
      </c>
      <c r="V22" s="55"/>
      <c r="W22" s="56" t="s">
        <v>4</v>
      </c>
      <c r="X22" s="53" t="s">
        <v>31</v>
      </c>
      <c r="Y22" s="54" t="s">
        <v>2</v>
      </c>
      <c r="Z22" s="54" t="s">
        <v>30</v>
      </c>
      <c r="AA22" s="54"/>
      <c r="AB22" s="54" t="s">
        <v>4</v>
      </c>
      <c r="AC22" s="55"/>
      <c r="AD22" s="56"/>
      <c r="AE22" s="64" t="s">
        <v>31</v>
      </c>
      <c r="AF22" s="58" t="s">
        <v>29</v>
      </c>
      <c r="AG22" s="58" t="s">
        <v>2</v>
      </c>
      <c r="AH22" s="209"/>
      <c r="AI22" s="210"/>
      <c r="AJ22" s="210"/>
      <c r="AK22" s="211"/>
      <c r="AL22" s="61">
        <f>COUNTA(C22:AK22)</f>
        <v>20</v>
      </c>
      <c r="AM22" s="420"/>
      <c r="AN22" s="153" t="s">
        <v>134</v>
      </c>
      <c r="AO22" s="114">
        <f t="shared" ref="AO22" si="103">COUNTIF(C22:AK22,"Α1")</f>
        <v>0</v>
      </c>
      <c r="AP22" s="115">
        <f t="shared" ref="AP22" si="104">COUNTIF(C22:AK22,"Α2")</f>
        <v>0</v>
      </c>
      <c r="AQ22" s="115">
        <f t="shared" ref="AQ22" si="105">COUNTIF(C22:AK22,"Α3")</f>
        <v>0</v>
      </c>
      <c r="AR22" s="116">
        <f t="shared" ref="AR22" si="106">COUNTIF(C22:AK22,"Α4")</f>
        <v>0</v>
      </c>
      <c r="AS22" s="117">
        <f t="shared" ref="AS22" si="107">COUNTIF(C22:AK22,"Β1")</f>
        <v>4</v>
      </c>
      <c r="AT22" s="115">
        <f t="shared" ref="AT22" si="108">COUNTIF(C22:AK22,"Β2")</f>
        <v>4</v>
      </c>
      <c r="AU22" s="115">
        <f t="shared" ref="AU22" si="109">COUNTIF(C22:AK22,"Β3")</f>
        <v>4</v>
      </c>
      <c r="AV22" s="118">
        <f t="shared" ref="AV22" si="110">COUNTIF(C22:AK22,"Β4")</f>
        <v>0</v>
      </c>
      <c r="AW22" s="114">
        <f t="shared" ref="AW22" si="111">COUNTIF(C22:AK22,"Γ1")</f>
        <v>4</v>
      </c>
      <c r="AX22" s="115">
        <f t="shared" ref="AX22" si="112">COUNTIF(C22:AK22,"Γ2")</f>
        <v>0</v>
      </c>
      <c r="AY22" s="115">
        <f t="shared" ref="AY22" si="113">COUNTIF(C22:AK22,"Γ3")</f>
        <v>4</v>
      </c>
      <c r="AZ22" s="116">
        <f t="shared" ref="AZ22" si="114">COUNTIF(C22:AK22,"Γ4")</f>
        <v>0</v>
      </c>
      <c r="BA22" s="114">
        <f t="shared" ref="BA22" si="115">SUM(AO22:AZ22)</f>
        <v>20</v>
      </c>
      <c r="BB22" s="119">
        <v>20</v>
      </c>
      <c r="BC22" s="119"/>
      <c r="BD22" s="105">
        <f>BA22-BB22</f>
        <v>0</v>
      </c>
      <c r="BE22" s="128"/>
      <c r="BF22" s="140"/>
      <c r="BG22" s="120"/>
      <c r="BH22" s="208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</row>
    <row r="23" spans="1:248" s="63" customFormat="1" ht="24" customHeight="1">
      <c r="A23" s="366">
        <v>10</v>
      </c>
      <c r="B23" s="398" t="s">
        <v>15</v>
      </c>
      <c r="C23" s="157"/>
      <c r="D23" s="160"/>
      <c r="E23" s="160"/>
      <c r="F23" s="160" t="s">
        <v>85</v>
      </c>
      <c r="G23" s="160"/>
      <c r="H23" s="166" t="s">
        <v>85</v>
      </c>
      <c r="I23" s="161" t="s">
        <v>97</v>
      </c>
      <c r="J23" s="157" t="s">
        <v>85</v>
      </c>
      <c r="K23" s="160"/>
      <c r="L23" s="160" t="s">
        <v>85</v>
      </c>
      <c r="M23" s="160" t="s">
        <v>85</v>
      </c>
      <c r="N23" s="175" t="s">
        <v>85</v>
      </c>
      <c r="O23" s="165"/>
      <c r="P23" s="172"/>
      <c r="Q23" s="157"/>
      <c r="R23" s="160"/>
      <c r="S23" s="160" t="s">
        <v>85</v>
      </c>
      <c r="T23" s="160" t="s">
        <v>85</v>
      </c>
      <c r="U23" s="160" t="s">
        <v>97</v>
      </c>
      <c r="V23" s="165"/>
      <c r="W23" s="161" t="s">
        <v>97</v>
      </c>
      <c r="X23" s="167" t="s">
        <v>85</v>
      </c>
      <c r="Y23" s="159" t="s">
        <v>85</v>
      </c>
      <c r="Z23" s="159" t="s">
        <v>85</v>
      </c>
      <c r="AA23" s="192"/>
      <c r="AB23" s="193"/>
      <c r="AC23" s="193"/>
      <c r="AD23" s="194"/>
      <c r="AE23" s="157"/>
      <c r="AF23" s="160"/>
      <c r="AG23" s="160"/>
      <c r="AH23" s="160" t="s">
        <v>97</v>
      </c>
      <c r="AI23" s="166" t="s">
        <v>97</v>
      </c>
      <c r="AJ23" s="166" t="s">
        <v>85</v>
      </c>
      <c r="AK23" s="160" t="s">
        <v>97</v>
      </c>
      <c r="AL23" s="42"/>
      <c r="AM23" s="342" t="s">
        <v>15</v>
      </c>
      <c r="AN23" s="151" t="s">
        <v>131</v>
      </c>
      <c r="AO23" s="121"/>
      <c r="AP23" s="122"/>
      <c r="AQ23" s="122"/>
      <c r="AR23" s="123"/>
      <c r="AS23" s="124"/>
      <c r="AT23" s="122"/>
      <c r="AU23" s="122"/>
      <c r="AV23" s="125"/>
      <c r="AW23" s="121"/>
      <c r="AX23" s="122"/>
      <c r="AY23" s="122"/>
      <c r="AZ23" s="123"/>
      <c r="BA23" s="121"/>
      <c r="BB23" s="97"/>
      <c r="BC23" s="97"/>
      <c r="BD23" s="97"/>
      <c r="BE23" s="98"/>
      <c r="BF23" s="141"/>
      <c r="BG23" s="99"/>
      <c r="BH23" s="206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</row>
    <row r="24" spans="1:248" s="44" customFormat="1" ht="24" customHeight="1" thickBot="1">
      <c r="A24" s="373"/>
      <c r="B24" s="376"/>
      <c r="C24" s="53"/>
      <c r="D24" s="54"/>
      <c r="E24" s="54"/>
      <c r="F24" s="54" t="s">
        <v>29</v>
      </c>
      <c r="G24" s="54"/>
      <c r="H24" s="55" t="s">
        <v>30</v>
      </c>
      <c r="I24" s="56" t="s">
        <v>32</v>
      </c>
      <c r="J24" s="53" t="s">
        <v>3</v>
      </c>
      <c r="K24" s="54"/>
      <c r="L24" s="54" t="s">
        <v>5</v>
      </c>
      <c r="M24" s="54" t="s">
        <v>29</v>
      </c>
      <c r="N24" s="66" t="s">
        <v>30</v>
      </c>
      <c r="O24" s="55"/>
      <c r="P24" s="56"/>
      <c r="Q24" s="53"/>
      <c r="R24" s="54"/>
      <c r="S24" s="54" t="s">
        <v>5</v>
      </c>
      <c r="T24" s="54" t="s">
        <v>2</v>
      </c>
      <c r="U24" s="54" t="s">
        <v>33</v>
      </c>
      <c r="V24" s="55"/>
      <c r="W24" s="56" t="s">
        <v>34</v>
      </c>
      <c r="X24" s="57" t="s">
        <v>2</v>
      </c>
      <c r="Y24" s="58" t="s">
        <v>3</v>
      </c>
      <c r="Z24" s="58" t="s">
        <v>4</v>
      </c>
      <c r="AA24" s="199"/>
      <c r="AB24" s="200"/>
      <c r="AC24" s="200"/>
      <c r="AD24" s="201"/>
      <c r="AE24" s="53"/>
      <c r="AF24" s="54"/>
      <c r="AG24" s="54"/>
      <c r="AH24" s="54" t="s">
        <v>34</v>
      </c>
      <c r="AI24" s="55" t="s">
        <v>33</v>
      </c>
      <c r="AJ24" s="156" t="s">
        <v>4</v>
      </c>
      <c r="AK24" s="54" t="s">
        <v>32</v>
      </c>
      <c r="AL24" s="61">
        <f>COUNTA(C24:AK24)</f>
        <v>18</v>
      </c>
      <c r="AM24" s="343"/>
      <c r="AN24" s="153" t="s">
        <v>135</v>
      </c>
      <c r="AO24" s="100">
        <f t="shared" ref="AO24" si="116">COUNTIF(C24:AK24,"Α1")</f>
        <v>2</v>
      </c>
      <c r="AP24" s="101">
        <f t="shared" ref="AP24" si="117">COUNTIF(C24:AK24,"Α2")</f>
        <v>2</v>
      </c>
      <c r="AQ24" s="101">
        <f t="shared" ref="AQ24" si="118">COUNTIF(C24:AK24,"Α3")</f>
        <v>2</v>
      </c>
      <c r="AR24" s="102">
        <f t="shared" ref="AR24" si="119">COUNTIF(C24:AK24,"Α4")</f>
        <v>0</v>
      </c>
      <c r="AS24" s="103">
        <f t="shared" ref="AS24" si="120">COUNTIF(C24:AK24,"Β1")</f>
        <v>2</v>
      </c>
      <c r="AT24" s="101">
        <f t="shared" ref="AT24" si="121">COUNTIF(C24:AK24,"Β2")</f>
        <v>2</v>
      </c>
      <c r="AU24" s="101">
        <f t="shared" ref="AU24" si="122">COUNTIF(C24:AK24,"Β3")</f>
        <v>0</v>
      </c>
      <c r="AV24" s="104">
        <f t="shared" ref="AV24" si="123">COUNTIF(C24:AK24,"Β4")</f>
        <v>0</v>
      </c>
      <c r="AW24" s="100">
        <f t="shared" ref="AW24" si="124">COUNTIF(C24:AK24,"Γ1")</f>
        <v>2</v>
      </c>
      <c r="AX24" s="101">
        <f t="shared" ref="AX24" si="125">COUNTIF(C24:AK24,"Γ2")</f>
        <v>2</v>
      </c>
      <c r="AY24" s="101">
        <f t="shared" ref="AY24" si="126">COUNTIF(C24:AK24,"Γ3")</f>
        <v>2</v>
      </c>
      <c r="AZ24" s="102">
        <f t="shared" ref="AZ24" si="127">COUNTIF(C24:AK24,"Γ4")</f>
        <v>2</v>
      </c>
      <c r="BA24" s="100">
        <f t="shared" ref="BA24" si="128">SUM(AO24:AZ24)</f>
        <v>18</v>
      </c>
      <c r="BB24" s="105">
        <v>18</v>
      </c>
      <c r="BC24" s="105"/>
      <c r="BD24" s="105">
        <f>BA24-BB24</f>
        <v>0</v>
      </c>
      <c r="BE24" s="126"/>
      <c r="BF24" s="142"/>
      <c r="BG24" s="106"/>
      <c r="BH24" s="207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</row>
    <row r="25" spans="1:248" s="63" customFormat="1" ht="24" customHeight="1">
      <c r="A25" s="366">
        <v>11</v>
      </c>
      <c r="B25" s="399" t="s">
        <v>149</v>
      </c>
      <c r="C25" s="184"/>
      <c r="D25" s="162"/>
      <c r="E25" s="162" t="s">
        <v>96</v>
      </c>
      <c r="F25" s="162"/>
      <c r="G25" s="162" t="s">
        <v>96</v>
      </c>
      <c r="H25" s="163" t="s">
        <v>96</v>
      </c>
      <c r="I25" s="164" t="s">
        <v>143</v>
      </c>
      <c r="J25" s="169" t="s">
        <v>96</v>
      </c>
      <c r="K25" s="266" t="s">
        <v>84</v>
      </c>
      <c r="L25" s="266" t="s">
        <v>84</v>
      </c>
      <c r="M25" s="162" t="s">
        <v>96</v>
      </c>
      <c r="N25" s="162" t="s">
        <v>143</v>
      </c>
      <c r="O25" s="233"/>
      <c r="P25" s="242"/>
      <c r="Q25" s="184" t="s">
        <v>143</v>
      </c>
      <c r="R25" s="162" t="s">
        <v>143</v>
      </c>
      <c r="S25" s="162" t="s">
        <v>85</v>
      </c>
      <c r="T25" s="266" t="s">
        <v>84</v>
      </c>
      <c r="U25" s="162"/>
      <c r="V25" s="266"/>
      <c r="W25" s="164"/>
      <c r="X25" s="158" t="s">
        <v>143</v>
      </c>
      <c r="Y25" s="159" t="s">
        <v>96</v>
      </c>
      <c r="Z25" s="159" t="s">
        <v>143</v>
      </c>
      <c r="AA25" s="192"/>
      <c r="AB25" s="193"/>
      <c r="AC25" s="193"/>
      <c r="AD25" s="194"/>
      <c r="AE25" s="184" t="s">
        <v>143</v>
      </c>
      <c r="AF25" s="162" t="s">
        <v>143</v>
      </c>
      <c r="AG25" s="162" t="s">
        <v>143</v>
      </c>
      <c r="AH25" s="162" t="s">
        <v>96</v>
      </c>
      <c r="AI25" s="163"/>
      <c r="AJ25" s="163"/>
      <c r="AK25" s="164"/>
      <c r="AL25" s="42"/>
      <c r="AM25" s="356" t="s">
        <v>16</v>
      </c>
      <c r="AN25" s="151" t="s">
        <v>131</v>
      </c>
      <c r="AO25" s="121"/>
      <c r="AP25" s="122"/>
      <c r="AQ25" s="122"/>
      <c r="AR25" s="123"/>
      <c r="AS25" s="124"/>
      <c r="AT25" s="122"/>
      <c r="AU25" s="122"/>
      <c r="AV25" s="125"/>
      <c r="AW25" s="121"/>
      <c r="AX25" s="122"/>
      <c r="AY25" s="122"/>
      <c r="AZ25" s="123"/>
      <c r="BA25" s="121"/>
      <c r="BB25" s="97"/>
      <c r="BC25" s="97"/>
      <c r="BD25" s="97"/>
      <c r="BE25" s="98"/>
      <c r="BF25" s="137"/>
      <c r="BG25" s="99"/>
      <c r="BH25" s="431" t="s">
        <v>122</v>
      </c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</row>
    <row r="26" spans="1:248" s="44" customFormat="1" ht="24" customHeight="1" thickBot="1">
      <c r="A26" s="373"/>
      <c r="B26" s="400"/>
      <c r="C26" s="64"/>
      <c r="D26" s="58"/>
      <c r="E26" s="58" t="s">
        <v>5</v>
      </c>
      <c r="F26" s="58"/>
      <c r="G26" s="58" t="s">
        <v>3</v>
      </c>
      <c r="H26" s="59" t="s">
        <v>29</v>
      </c>
      <c r="I26" s="60" t="s">
        <v>34</v>
      </c>
      <c r="J26" s="57" t="s">
        <v>2</v>
      </c>
      <c r="K26" s="248" t="s">
        <v>57</v>
      </c>
      <c r="L26" s="267" t="s">
        <v>57</v>
      </c>
      <c r="M26" s="58" t="s">
        <v>31</v>
      </c>
      <c r="N26" s="58" t="s">
        <v>29</v>
      </c>
      <c r="O26" s="52"/>
      <c r="P26" s="50"/>
      <c r="Q26" s="64" t="s">
        <v>2</v>
      </c>
      <c r="R26" s="58" t="s">
        <v>5</v>
      </c>
      <c r="S26" s="58" t="s">
        <v>34</v>
      </c>
      <c r="T26" s="267" t="s">
        <v>57</v>
      </c>
      <c r="U26" s="58"/>
      <c r="V26" s="267"/>
      <c r="W26" s="60"/>
      <c r="X26" s="57" t="s">
        <v>34</v>
      </c>
      <c r="Y26" s="58" t="s">
        <v>30</v>
      </c>
      <c r="Z26" s="58" t="s">
        <v>31</v>
      </c>
      <c r="AA26" s="195"/>
      <c r="AB26" s="196"/>
      <c r="AC26" s="196"/>
      <c r="AD26" s="197"/>
      <c r="AE26" s="64" t="s">
        <v>4</v>
      </c>
      <c r="AF26" s="58" t="s">
        <v>3</v>
      </c>
      <c r="AG26" s="58" t="s">
        <v>30</v>
      </c>
      <c r="AH26" s="58" t="s">
        <v>4</v>
      </c>
      <c r="AI26" s="58"/>
      <c r="AJ26" s="59"/>
      <c r="AK26" s="60"/>
      <c r="AL26" s="61">
        <f>COUNTA(C26:AK26)</f>
        <v>20</v>
      </c>
      <c r="AM26" s="357"/>
      <c r="AN26" s="153" t="s">
        <v>136</v>
      </c>
      <c r="AO26" s="100">
        <f t="shared" ref="AO26" si="129">COUNTIF(C26:AK26,"Α1")</f>
        <v>3</v>
      </c>
      <c r="AP26" s="101">
        <f t="shared" ref="AP26" si="130">COUNTIF(C26:AK26,"Α2")</f>
        <v>0</v>
      </c>
      <c r="AQ26" s="101">
        <f t="shared" ref="AQ26" si="131">COUNTIF(C26:AK26,"Α3")</f>
        <v>0</v>
      </c>
      <c r="AR26" s="102">
        <f t="shared" ref="AR26" si="132">COUNTIF(C26:AK26,"Α4")</f>
        <v>0</v>
      </c>
      <c r="AS26" s="103">
        <f t="shared" ref="AS26" si="133">COUNTIF(C26:AK26,"Β1")</f>
        <v>2</v>
      </c>
      <c r="AT26" s="101">
        <f t="shared" ref="AT26" si="134">COUNTIF(C26:AK26,"Β2")</f>
        <v>2</v>
      </c>
      <c r="AU26" s="101">
        <f t="shared" ref="AU26" si="135">COUNTIF(C26:AK26,"Β3")</f>
        <v>2</v>
      </c>
      <c r="AV26" s="104">
        <f t="shared" ref="AV26" si="136">COUNTIF(C26:AK26,"Β4")</f>
        <v>0</v>
      </c>
      <c r="AW26" s="100">
        <f t="shared" ref="AW26" si="137">COUNTIF(C26:AK26,"Γ1")</f>
        <v>2</v>
      </c>
      <c r="AX26" s="101">
        <f t="shared" ref="AX26" si="138">COUNTIF(C26:AK26,"Γ2")</f>
        <v>2</v>
      </c>
      <c r="AY26" s="101">
        <f t="shared" ref="AY26" si="139">COUNTIF(C26:AK26,"Γ3")</f>
        <v>2</v>
      </c>
      <c r="AZ26" s="102">
        <f t="shared" ref="AZ26" si="140">COUNTIF(C26:AK26,"Γ4")</f>
        <v>2</v>
      </c>
      <c r="BA26" s="100">
        <f t="shared" ref="BA26" si="141">SUM(AO26:AZ26)</f>
        <v>17</v>
      </c>
      <c r="BB26" s="105">
        <v>20</v>
      </c>
      <c r="BC26" s="105">
        <v>3</v>
      </c>
      <c r="BD26" s="105">
        <f>BA26-BB26+BC26</f>
        <v>0</v>
      </c>
      <c r="BE26" s="126"/>
      <c r="BF26" s="138"/>
      <c r="BG26" s="106"/>
      <c r="BH26" s="432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</row>
    <row r="27" spans="1:248" s="63" customFormat="1" ht="24" customHeight="1">
      <c r="A27" s="366">
        <v>12</v>
      </c>
      <c r="B27" s="398" t="s">
        <v>150</v>
      </c>
      <c r="C27" s="158" t="s">
        <v>143</v>
      </c>
      <c r="D27" s="159"/>
      <c r="E27" s="159" t="s">
        <v>85</v>
      </c>
      <c r="F27" s="159"/>
      <c r="G27" s="159" t="s">
        <v>85</v>
      </c>
      <c r="H27" s="168"/>
      <c r="I27" s="170" t="s">
        <v>143</v>
      </c>
      <c r="J27" s="167"/>
      <c r="K27" s="159" t="s">
        <v>85</v>
      </c>
      <c r="L27" s="159" t="s">
        <v>85</v>
      </c>
      <c r="M27" s="159"/>
      <c r="N27" s="159" t="s">
        <v>143</v>
      </c>
      <c r="O27" s="168"/>
      <c r="P27" s="168" t="s">
        <v>143</v>
      </c>
      <c r="Q27" s="382" t="s">
        <v>50</v>
      </c>
      <c r="R27" s="383"/>
      <c r="S27" s="383"/>
      <c r="T27" s="383"/>
      <c r="U27" s="383"/>
      <c r="V27" s="383"/>
      <c r="W27" s="384"/>
      <c r="X27" s="382" t="s">
        <v>50</v>
      </c>
      <c r="Y27" s="383"/>
      <c r="Z27" s="383"/>
      <c r="AA27" s="383"/>
      <c r="AB27" s="383"/>
      <c r="AC27" s="383"/>
      <c r="AD27" s="384"/>
      <c r="AE27" s="382" t="s">
        <v>50</v>
      </c>
      <c r="AF27" s="383"/>
      <c r="AG27" s="383"/>
      <c r="AH27" s="383"/>
      <c r="AI27" s="383"/>
      <c r="AJ27" s="383"/>
      <c r="AK27" s="384"/>
      <c r="AL27" s="42"/>
      <c r="AM27" s="342" t="s">
        <v>78</v>
      </c>
      <c r="AN27" s="151" t="s">
        <v>131</v>
      </c>
      <c r="AO27" s="107"/>
      <c r="AP27" s="108"/>
      <c r="AQ27" s="108"/>
      <c r="AR27" s="109"/>
      <c r="AS27" s="110"/>
      <c r="AT27" s="108"/>
      <c r="AU27" s="108"/>
      <c r="AV27" s="111"/>
      <c r="AW27" s="107"/>
      <c r="AX27" s="108"/>
      <c r="AY27" s="108"/>
      <c r="AZ27" s="109"/>
      <c r="BA27" s="107"/>
      <c r="BB27" s="112"/>
      <c r="BC27" s="112"/>
      <c r="BD27" s="112"/>
      <c r="BE27" s="127"/>
      <c r="BF27" s="143"/>
      <c r="BG27" s="113"/>
      <c r="BH27" s="351" t="s">
        <v>129</v>
      </c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</row>
    <row r="28" spans="1:248" s="44" customFormat="1" ht="24" customHeight="1" thickBot="1">
      <c r="A28" s="373"/>
      <c r="B28" s="376"/>
      <c r="C28" s="64" t="s">
        <v>32</v>
      </c>
      <c r="D28" s="58"/>
      <c r="E28" s="58" t="s">
        <v>33</v>
      </c>
      <c r="F28" s="58"/>
      <c r="G28" s="58" t="s">
        <v>31</v>
      </c>
      <c r="H28" s="59"/>
      <c r="I28" s="60" t="s">
        <v>33</v>
      </c>
      <c r="J28" s="57"/>
      <c r="K28" s="58" t="s">
        <v>32</v>
      </c>
      <c r="L28" s="58" t="s">
        <v>31</v>
      </c>
      <c r="M28" s="58"/>
      <c r="N28" s="58" t="s">
        <v>33</v>
      </c>
      <c r="O28" s="59"/>
      <c r="P28" s="59" t="s">
        <v>32</v>
      </c>
      <c r="Q28" s="385"/>
      <c r="R28" s="386"/>
      <c r="S28" s="386"/>
      <c r="T28" s="386"/>
      <c r="U28" s="386"/>
      <c r="V28" s="386"/>
      <c r="W28" s="387"/>
      <c r="X28" s="388"/>
      <c r="Y28" s="389"/>
      <c r="Z28" s="389"/>
      <c r="AA28" s="389"/>
      <c r="AB28" s="389"/>
      <c r="AC28" s="389"/>
      <c r="AD28" s="390"/>
      <c r="AE28" s="391"/>
      <c r="AF28" s="392"/>
      <c r="AG28" s="392"/>
      <c r="AH28" s="392"/>
      <c r="AI28" s="392"/>
      <c r="AJ28" s="392"/>
      <c r="AK28" s="393"/>
      <c r="AL28" s="61">
        <f>COUNTA(C28:AK28)</f>
        <v>8</v>
      </c>
      <c r="AM28" s="343"/>
      <c r="AN28" s="153" t="s">
        <v>135</v>
      </c>
      <c r="AO28" s="114">
        <f t="shared" ref="AO28" si="142">COUNTIF(C28:AK28,"Α1")</f>
        <v>0</v>
      </c>
      <c r="AP28" s="115">
        <f t="shared" ref="AP28" si="143">COUNTIF(C28:AK28,"Α2")</f>
        <v>3</v>
      </c>
      <c r="AQ28" s="115">
        <f t="shared" ref="AQ28" si="144">COUNTIF(C28:AK28,"Α3")</f>
        <v>3</v>
      </c>
      <c r="AR28" s="116">
        <f t="shared" ref="AR28" si="145">COUNTIF(C28:AK28,"Α4")</f>
        <v>0</v>
      </c>
      <c r="AS28" s="117">
        <f t="shared" ref="AS28" si="146">COUNTIF(C28:AK28,"Β1")</f>
        <v>0</v>
      </c>
      <c r="AT28" s="115">
        <f t="shared" ref="AT28" si="147">COUNTIF(C28:AK28,"Β2")</f>
        <v>0</v>
      </c>
      <c r="AU28" s="115">
        <f t="shared" ref="AU28" si="148">COUNTIF(C28:AK28,"Β3")</f>
        <v>2</v>
      </c>
      <c r="AV28" s="118">
        <f t="shared" ref="AV28" si="149">COUNTIF(C28:AK28,"Β4")</f>
        <v>0</v>
      </c>
      <c r="AW28" s="114">
        <f t="shared" ref="AW28" si="150">COUNTIF(C28:AK28,"Γ1")</f>
        <v>0</v>
      </c>
      <c r="AX28" s="115">
        <f t="shared" ref="AX28" si="151">COUNTIF(C28:AK28,"Γ2")</f>
        <v>0</v>
      </c>
      <c r="AY28" s="115">
        <f t="shared" ref="AY28" si="152">COUNTIF(C28:AK28,"Γ3")</f>
        <v>0</v>
      </c>
      <c r="AZ28" s="116">
        <f t="shared" ref="AZ28" si="153">COUNTIF(C28:AK28,"Γ4")</f>
        <v>0</v>
      </c>
      <c r="BA28" s="114">
        <f t="shared" ref="BA28:BA36" si="154">SUM(AO28:AZ28)</f>
        <v>8</v>
      </c>
      <c r="BB28" s="119">
        <v>21</v>
      </c>
      <c r="BC28" s="119"/>
      <c r="BD28" s="105">
        <f>BA28-BB28</f>
        <v>-13</v>
      </c>
      <c r="BE28" s="128"/>
      <c r="BF28" s="144"/>
      <c r="BG28" s="120"/>
      <c r="BH28" s="335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</row>
    <row r="29" spans="1:248" s="63" customFormat="1" ht="24" customHeight="1">
      <c r="A29" s="366">
        <v>13</v>
      </c>
      <c r="B29" s="394" t="s">
        <v>18</v>
      </c>
      <c r="C29" s="84"/>
      <c r="D29" s="300" t="s">
        <v>87</v>
      </c>
      <c r="E29" s="160" t="s">
        <v>62</v>
      </c>
      <c r="F29" s="160" t="s">
        <v>61</v>
      </c>
      <c r="G29" s="281"/>
      <c r="H29" s="319" t="s">
        <v>87</v>
      </c>
      <c r="I29" s="320"/>
      <c r="J29" s="186"/>
      <c r="K29" s="187"/>
      <c r="L29" s="187"/>
      <c r="M29" s="160" t="s">
        <v>62</v>
      </c>
      <c r="N29" s="159" t="s">
        <v>61</v>
      </c>
      <c r="O29" s="159" t="s">
        <v>61</v>
      </c>
      <c r="P29" s="159" t="s">
        <v>61</v>
      </c>
      <c r="Q29" s="157"/>
      <c r="R29" s="160"/>
      <c r="S29" s="160"/>
      <c r="T29" s="160" t="s">
        <v>62</v>
      </c>
      <c r="U29" s="160"/>
      <c r="V29" s="160" t="s">
        <v>61</v>
      </c>
      <c r="W29" s="161" t="s">
        <v>61</v>
      </c>
      <c r="X29" s="167"/>
      <c r="Y29" s="159" t="s">
        <v>61</v>
      </c>
      <c r="Z29" s="159"/>
      <c r="AA29" s="159" t="s">
        <v>61</v>
      </c>
      <c r="AB29" s="159" t="s">
        <v>61</v>
      </c>
      <c r="AC29" s="159" t="s">
        <v>62</v>
      </c>
      <c r="AD29" s="159" t="s">
        <v>61</v>
      </c>
      <c r="AE29" s="184"/>
      <c r="AF29" s="162" t="s">
        <v>61</v>
      </c>
      <c r="AG29" s="162"/>
      <c r="AH29" s="162" t="s">
        <v>61</v>
      </c>
      <c r="AI29" s="317" t="s">
        <v>87</v>
      </c>
      <c r="AJ29" s="261"/>
      <c r="AK29" s="262"/>
      <c r="AL29" s="42"/>
      <c r="AM29" s="358" t="s">
        <v>18</v>
      </c>
      <c r="AN29" s="151" t="s">
        <v>131</v>
      </c>
      <c r="AO29" s="121"/>
      <c r="AP29" s="122"/>
      <c r="AQ29" s="122"/>
      <c r="AR29" s="123"/>
      <c r="AS29" s="124"/>
      <c r="AT29" s="122"/>
      <c r="AU29" s="122"/>
      <c r="AV29" s="125"/>
      <c r="AW29" s="121"/>
      <c r="AX29" s="122"/>
      <c r="AY29" s="122"/>
      <c r="AZ29" s="123"/>
      <c r="BA29" s="121"/>
      <c r="BB29" s="97"/>
      <c r="BC29" s="97"/>
      <c r="BD29" s="97"/>
      <c r="BE29" s="98"/>
      <c r="BF29" s="141"/>
      <c r="BG29" s="99"/>
      <c r="BH29" s="351" t="s">
        <v>159</v>
      </c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</row>
    <row r="30" spans="1:248" s="44" customFormat="1" ht="24" customHeight="1" thickBot="1">
      <c r="A30" s="373"/>
      <c r="B30" s="395"/>
      <c r="C30" s="283"/>
      <c r="D30" s="301"/>
      <c r="E30" s="54" t="s">
        <v>32</v>
      </c>
      <c r="F30" s="54" t="s">
        <v>34</v>
      </c>
      <c r="G30" s="235"/>
      <c r="H30" s="308"/>
      <c r="I30" s="321"/>
      <c r="J30" s="50"/>
      <c r="K30" s="51"/>
      <c r="L30" s="51"/>
      <c r="M30" s="54" t="s">
        <v>33</v>
      </c>
      <c r="N30" s="58" t="s">
        <v>38</v>
      </c>
      <c r="O30" s="59" t="s">
        <v>41</v>
      </c>
      <c r="P30" s="57" t="s">
        <v>30</v>
      </c>
      <c r="Q30" s="53"/>
      <c r="R30" s="54"/>
      <c r="S30" s="54"/>
      <c r="T30" s="54" t="s">
        <v>32</v>
      </c>
      <c r="U30" s="54"/>
      <c r="V30" s="55" t="s">
        <v>35</v>
      </c>
      <c r="W30" s="56" t="s">
        <v>38</v>
      </c>
      <c r="X30" s="57"/>
      <c r="Y30" s="58" t="s">
        <v>34</v>
      </c>
      <c r="Z30" s="58"/>
      <c r="AA30" s="58" t="s">
        <v>43</v>
      </c>
      <c r="AB30" s="58" t="s">
        <v>30</v>
      </c>
      <c r="AC30" s="59" t="s">
        <v>33</v>
      </c>
      <c r="AD30" s="57" t="s">
        <v>41</v>
      </c>
      <c r="AE30" s="64"/>
      <c r="AF30" s="58" t="s">
        <v>35</v>
      </c>
      <c r="AG30" s="58"/>
      <c r="AH30" s="83" t="s">
        <v>43</v>
      </c>
      <c r="AI30" s="318"/>
      <c r="AJ30" s="263"/>
      <c r="AK30" s="264"/>
      <c r="AL30" s="61">
        <f>COUNTA(C30:AK30)</f>
        <v>16</v>
      </c>
      <c r="AM30" s="359"/>
      <c r="AN30" s="153" t="s">
        <v>137</v>
      </c>
      <c r="AO30" s="100">
        <f t="shared" ref="AO30" si="155">COUNTIF(C30:AK30,"Α1")</f>
        <v>2</v>
      </c>
      <c r="AP30" s="101">
        <v>2</v>
      </c>
      <c r="AQ30" s="101">
        <v>4</v>
      </c>
      <c r="AR30" s="102">
        <f t="shared" ref="AR30" si="156">COUNTIF(C30:AK30,"Α4")</f>
        <v>0</v>
      </c>
      <c r="AS30" s="103">
        <f t="shared" ref="AS30" si="157">COUNTIF(C30:AK30,"Β1")</f>
        <v>2</v>
      </c>
      <c r="AT30" s="101">
        <f t="shared" ref="AT30" si="158">COUNTIF(C30:AK30,"Β2")</f>
        <v>0</v>
      </c>
      <c r="AU30" s="101">
        <v>2</v>
      </c>
      <c r="AV30" s="104">
        <f t="shared" ref="AV30" si="159">COUNTIF(C30:AK30,"Β4")</f>
        <v>0</v>
      </c>
      <c r="AW30" s="100">
        <v>2</v>
      </c>
      <c r="AX30" s="101">
        <f t="shared" ref="AX30" si="160">COUNTIF(C30:AK30,"Γ2")</f>
        <v>0</v>
      </c>
      <c r="AY30" s="101">
        <v>2</v>
      </c>
      <c r="AZ30" s="102">
        <f t="shared" ref="AZ30" si="161">COUNTIF(C30:AK30,"Γ4")</f>
        <v>0</v>
      </c>
      <c r="BA30" s="114">
        <f t="shared" si="154"/>
        <v>16</v>
      </c>
      <c r="BB30" s="105">
        <v>18</v>
      </c>
      <c r="BC30" s="105"/>
      <c r="BD30" s="105">
        <f>BA30-BB30</f>
        <v>-2</v>
      </c>
      <c r="BE30" s="105"/>
      <c r="BF30" s="142">
        <v>2</v>
      </c>
      <c r="BG30" s="106"/>
      <c r="BH30" s="335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</row>
    <row r="31" spans="1:248" s="63" customFormat="1" ht="24" customHeight="1">
      <c r="A31" s="366">
        <v>14</v>
      </c>
      <c r="B31" s="398" t="s">
        <v>19</v>
      </c>
      <c r="C31" s="302" t="s">
        <v>87</v>
      </c>
      <c r="D31" s="303"/>
      <c r="E31" s="236"/>
      <c r="F31" s="162" t="s">
        <v>51</v>
      </c>
      <c r="G31" s="282"/>
      <c r="H31" s="314" t="s">
        <v>87</v>
      </c>
      <c r="I31" s="303"/>
      <c r="J31" s="311" t="s">
        <v>144</v>
      </c>
      <c r="K31" s="312"/>
      <c r="L31" s="313"/>
      <c r="M31" s="40"/>
      <c r="N31" s="159" t="s">
        <v>51</v>
      </c>
      <c r="O31" s="159" t="s">
        <v>51</v>
      </c>
      <c r="P31" s="159" t="s">
        <v>51</v>
      </c>
      <c r="Q31" s="294" t="s">
        <v>145</v>
      </c>
      <c r="R31" s="295"/>
      <c r="S31" s="309"/>
      <c r="T31" s="173"/>
      <c r="U31" s="173"/>
      <c r="V31" s="160" t="s">
        <v>51</v>
      </c>
      <c r="W31" s="161" t="s">
        <v>51</v>
      </c>
      <c r="X31" s="167"/>
      <c r="Y31" s="159" t="s">
        <v>51</v>
      </c>
      <c r="Z31" s="159"/>
      <c r="AA31" s="159" t="s">
        <v>51</v>
      </c>
      <c r="AB31" s="159" t="s">
        <v>51</v>
      </c>
      <c r="AC31" s="168"/>
      <c r="AD31" s="159" t="s">
        <v>51</v>
      </c>
      <c r="AE31" s="158"/>
      <c r="AF31" s="159" t="s">
        <v>51</v>
      </c>
      <c r="AG31" s="159"/>
      <c r="AH31" s="171" t="s">
        <v>51</v>
      </c>
      <c r="AI31" s="306" t="s">
        <v>87</v>
      </c>
      <c r="AJ31" s="307"/>
      <c r="AK31" s="265"/>
      <c r="AL31" s="42"/>
      <c r="AM31" s="342" t="s">
        <v>77</v>
      </c>
      <c r="AN31" s="151" t="s">
        <v>131</v>
      </c>
      <c r="AO31" s="121"/>
      <c r="AP31" s="122"/>
      <c r="AQ31" s="122"/>
      <c r="AR31" s="123"/>
      <c r="AS31" s="124"/>
      <c r="AT31" s="122"/>
      <c r="AU31" s="122"/>
      <c r="AV31" s="125"/>
      <c r="AW31" s="121"/>
      <c r="AX31" s="122"/>
      <c r="AY31" s="122"/>
      <c r="AZ31" s="123"/>
      <c r="BA31" s="132"/>
      <c r="BB31" s="97"/>
      <c r="BC31" s="97"/>
      <c r="BD31" s="97"/>
      <c r="BE31" s="97"/>
      <c r="BF31" s="141"/>
      <c r="BG31" s="99"/>
      <c r="BH31" s="351" t="s">
        <v>158</v>
      </c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</row>
    <row r="32" spans="1:248" s="44" customFormat="1" ht="24" customHeight="1" thickBot="1">
      <c r="A32" s="370"/>
      <c r="B32" s="418"/>
      <c r="C32" s="304"/>
      <c r="D32" s="305"/>
      <c r="E32" s="51"/>
      <c r="F32" s="58" t="s">
        <v>34</v>
      </c>
      <c r="G32" s="235"/>
      <c r="H32" s="308"/>
      <c r="I32" s="305"/>
      <c r="J32" s="297"/>
      <c r="K32" s="298"/>
      <c r="L32" s="310"/>
      <c r="M32" s="51"/>
      <c r="N32" s="58" t="s">
        <v>38</v>
      </c>
      <c r="O32" s="59" t="s">
        <v>41</v>
      </c>
      <c r="P32" s="57" t="s">
        <v>30</v>
      </c>
      <c r="Q32" s="297"/>
      <c r="R32" s="298"/>
      <c r="S32" s="310"/>
      <c r="T32" s="51"/>
      <c r="U32" s="51"/>
      <c r="V32" s="59" t="s">
        <v>35</v>
      </c>
      <c r="W32" s="60" t="s">
        <v>38</v>
      </c>
      <c r="X32" s="57"/>
      <c r="Y32" s="58" t="s">
        <v>34</v>
      </c>
      <c r="Z32" s="58"/>
      <c r="AA32" s="58" t="s">
        <v>43</v>
      </c>
      <c r="AB32" s="58" t="s">
        <v>30</v>
      </c>
      <c r="AC32" s="59"/>
      <c r="AD32" s="57" t="s">
        <v>41</v>
      </c>
      <c r="AE32" s="64"/>
      <c r="AF32" s="58" t="s">
        <v>35</v>
      </c>
      <c r="AG32" s="58"/>
      <c r="AH32" s="156" t="s">
        <v>43</v>
      </c>
      <c r="AI32" s="308"/>
      <c r="AJ32" s="305"/>
      <c r="AK32" s="237"/>
      <c r="AL32" s="78">
        <f>COUNTA(C32:AK32)</f>
        <v>12</v>
      </c>
      <c r="AM32" s="343"/>
      <c r="AN32" s="153" t="s">
        <v>138</v>
      </c>
      <c r="AO32" s="100">
        <f t="shared" ref="AO32" si="162">COUNTIF(C32:AK32,"Α1")</f>
        <v>2</v>
      </c>
      <c r="AP32" s="101">
        <f t="shared" ref="AP32" si="163">COUNTIF(C32:AK32,"Α2")</f>
        <v>0</v>
      </c>
      <c r="AQ32" s="101">
        <v>2</v>
      </c>
      <c r="AR32" s="102">
        <f t="shared" ref="AR32" si="164">COUNTIF(C32:AK32,"Α4")</f>
        <v>0</v>
      </c>
      <c r="AS32" s="103">
        <f t="shared" ref="AS32" si="165">COUNTIF(C32:AK32,"Β1")</f>
        <v>2</v>
      </c>
      <c r="AT32" s="101">
        <f t="shared" ref="AT32" si="166">COUNTIF(C32:AK32,"Β2")</f>
        <v>0</v>
      </c>
      <c r="AU32" s="101">
        <v>2</v>
      </c>
      <c r="AV32" s="104">
        <f t="shared" ref="AV32" si="167">COUNTIF(C32:AK32,"Β4")</f>
        <v>0</v>
      </c>
      <c r="AW32" s="100">
        <v>2</v>
      </c>
      <c r="AX32" s="101">
        <f t="shared" ref="AX32" si="168">COUNTIF(C32:AK32,"Γ2")</f>
        <v>0</v>
      </c>
      <c r="AY32" s="101">
        <v>2</v>
      </c>
      <c r="AZ32" s="102">
        <f t="shared" ref="AZ32" si="169">COUNTIF(C32:AK32,"Γ4")</f>
        <v>0</v>
      </c>
      <c r="BA32" s="114">
        <f t="shared" si="154"/>
        <v>12</v>
      </c>
      <c r="BB32" s="105">
        <v>21</v>
      </c>
      <c r="BC32" s="105"/>
      <c r="BD32" s="105">
        <f>BA32-BB32</f>
        <v>-9</v>
      </c>
      <c r="BE32" s="105"/>
      <c r="BF32" s="142">
        <v>1</v>
      </c>
      <c r="BG32" s="106"/>
      <c r="BH32" s="335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</row>
    <row r="33" spans="1:248" s="63" customFormat="1" ht="24" customHeight="1">
      <c r="A33" s="366">
        <v>15</v>
      </c>
      <c r="B33" s="379" t="s">
        <v>152</v>
      </c>
      <c r="C33" s="157"/>
      <c r="D33" s="160"/>
      <c r="E33" s="166"/>
      <c r="F33" s="175" t="s">
        <v>59</v>
      </c>
      <c r="G33" s="166" t="s">
        <v>60</v>
      </c>
      <c r="H33" s="176" t="s">
        <v>59</v>
      </c>
      <c r="I33" s="172" t="s">
        <v>103</v>
      </c>
      <c r="J33" s="175" t="s">
        <v>60</v>
      </c>
      <c r="K33" s="166" t="s">
        <v>60</v>
      </c>
      <c r="L33" s="175" t="s">
        <v>59</v>
      </c>
      <c r="M33" s="160"/>
      <c r="N33" s="160"/>
      <c r="O33" s="165"/>
      <c r="P33" s="175"/>
      <c r="Q33" s="157"/>
      <c r="R33" s="160"/>
      <c r="S33" s="160"/>
      <c r="T33" s="160"/>
      <c r="U33" s="160" t="s">
        <v>60</v>
      </c>
      <c r="V33" s="166" t="s">
        <v>60</v>
      </c>
      <c r="W33" s="172" t="s">
        <v>59</v>
      </c>
      <c r="X33" s="175"/>
      <c r="Y33" s="160"/>
      <c r="Z33" s="166"/>
      <c r="AA33" s="175" t="s">
        <v>60</v>
      </c>
      <c r="AB33" s="160" t="s">
        <v>60</v>
      </c>
      <c r="AC33" s="166" t="s">
        <v>60</v>
      </c>
      <c r="AD33" s="175" t="s">
        <v>103</v>
      </c>
      <c r="AE33" s="157"/>
      <c r="AF33" s="166"/>
      <c r="AG33" s="166" t="s">
        <v>60</v>
      </c>
      <c r="AH33" s="175"/>
      <c r="AI33" s="166" t="s">
        <v>60</v>
      </c>
      <c r="AJ33" s="181" t="s">
        <v>60</v>
      </c>
      <c r="AK33" s="166" t="s">
        <v>60</v>
      </c>
      <c r="AL33" s="42"/>
      <c r="AM33" s="356" t="s">
        <v>20</v>
      </c>
      <c r="AN33" s="151" t="s">
        <v>131</v>
      </c>
      <c r="AO33" s="121"/>
      <c r="AP33" s="122"/>
      <c r="AQ33" s="122"/>
      <c r="AR33" s="123"/>
      <c r="AS33" s="124"/>
      <c r="AT33" s="122"/>
      <c r="AU33" s="122"/>
      <c r="AV33" s="125"/>
      <c r="AW33" s="121"/>
      <c r="AX33" s="122"/>
      <c r="AY33" s="122"/>
      <c r="AZ33" s="123"/>
      <c r="BA33" s="132"/>
      <c r="BB33" s="97"/>
      <c r="BC33" s="97"/>
      <c r="BD33" s="97"/>
      <c r="BE33" s="97"/>
      <c r="BF33" s="141"/>
      <c r="BG33" s="99"/>
      <c r="BH33" s="351" t="s">
        <v>162</v>
      </c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</row>
    <row r="34" spans="1:248" s="44" customFormat="1" ht="24" customHeight="1" thickBot="1">
      <c r="A34" s="373"/>
      <c r="B34" s="380"/>
      <c r="C34" s="53"/>
      <c r="D34" s="54"/>
      <c r="E34" s="54"/>
      <c r="F34" s="54" t="s">
        <v>31</v>
      </c>
      <c r="G34" s="55" t="s">
        <v>32</v>
      </c>
      <c r="H34" s="55" t="s">
        <v>31</v>
      </c>
      <c r="I34" s="56" t="s">
        <v>2</v>
      </c>
      <c r="J34" s="66" t="s">
        <v>36</v>
      </c>
      <c r="K34" s="54" t="s">
        <v>39</v>
      </c>
      <c r="L34" s="54" t="s">
        <v>37</v>
      </c>
      <c r="M34" s="54"/>
      <c r="N34" s="54"/>
      <c r="O34" s="55"/>
      <c r="P34" s="66"/>
      <c r="Q34" s="53"/>
      <c r="R34" s="54"/>
      <c r="S34" s="54"/>
      <c r="T34" s="54"/>
      <c r="U34" s="54" t="s">
        <v>32</v>
      </c>
      <c r="V34" s="55" t="s">
        <v>36</v>
      </c>
      <c r="W34" s="56" t="s">
        <v>37</v>
      </c>
      <c r="X34" s="66"/>
      <c r="Y34" s="54"/>
      <c r="Z34" s="54"/>
      <c r="AA34" s="54" t="s">
        <v>31</v>
      </c>
      <c r="AB34" s="54" t="s">
        <v>40</v>
      </c>
      <c r="AC34" s="55" t="s">
        <v>39</v>
      </c>
      <c r="AD34" s="66" t="s">
        <v>2</v>
      </c>
      <c r="AE34" s="53"/>
      <c r="AF34" s="54"/>
      <c r="AG34" s="156" t="s">
        <v>32</v>
      </c>
      <c r="AH34" s="66"/>
      <c r="AI34" s="156" t="s">
        <v>32</v>
      </c>
      <c r="AJ34" s="81" t="s">
        <v>31</v>
      </c>
      <c r="AK34" s="55" t="s">
        <v>40</v>
      </c>
      <c r="AL34" s="61">
        <f>COUNTA(C34:AK34)</f>
        <v>18</v>
      </c>
      <c r="AM34" s="357"/>
      <c r="AN34" s="153" t="s">
        <v>139</v>
      </c>
      <c r="AO34" s="100"/>
      <c r="AP34" s="101">
        <v>2</v>
      </c>
      <c r="AQ34" s="101">
        <v>4</v>
      </c>
      <c r="AR34" s="102"/>
      <c r="AS34" s="103"/>
      <c r="AT34" s="101">
        <v>2</v>
      </c>
      <c r="AU34" s="101">
        <v>4</v>
      </c>
      <c r="AV34" s="104"/>
      <c r="AW34" s="100"/>
      <c r="AX34" s="101">
        <v>2</v>
      </c>
      <c r="AY34" s="101"/>
      <c r="AZ34" s="102">
        <v>2</v>
      </c>
      <c r="BA34" s="100">
        <f t="shared" si="154"/>
        <v>16</v>
      </c>
      <c r="BB34" s="105">
        <v>18</v>
      </c>
      <c r="BC34" s="105">
        <v>2</v>
      </c>
      <c r="BD34" s="105">
        <f>BA34-BB34+BC34</f>
        <v>0</v>
      </c>
      <c r="BE34" s="105"/>
      <c r="BF34" s="138"/>
      <c r="BG34" s="106"/>
      <c r="BH34" s="335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</row>
    <row r="35" spans="1:248" s="63" customFormat="1" ht="24" customHeight="1">
      <c r="A35" s="366">
        <v>16</v>
      </c>
      <c r="B35" s="368" t="s">
        <v>151</v>
      </c>
      <c r="C35" s="294" t="s">
        <v>110</v>
      </c>
      <c r="D35" s="295"/>
      <c r="E35" s="295"/>
      <c r="F35" s="295"/>
      <c r="G35" s="295"/>
      <c r="H35" s="295"/>
      <c r="I35" s="296"/>
      <c r="J35" s="177" t="s">
        <v>59</v>
      </c>
      <c r="K35" s="175" t="s">
        <v>59</v>
      </c>
      <c r="L35" s="160" t="s">
        <v>60</v>
      </c>
      <c r="M35" s="160"/>
      <c r="N35" s="173"/>
      <c r="O35" s="178"/>
      <c r="P35" s="179"/>
      <c r="Q35" s="294" t="s">
        <v>110</v>
      </c>
      <c r="R35" s="295"/>
      <c r="S35" s="295"/>
      <c r="T35" s="309"/>
      <c r="U35" s="180"/>
      <c r="V35" s="175" t="s">
        <v>59</v>
      </c>
      <c r="W35" s="161" t="s">
        <v>60</v>
      </c>
      <c r="X35" s="294" t="s">
        <v>110</v>
      </c>
      <c r="Y35" s="295"/>
      <c r="Z35" s="309"/>
      <c r="AA35" s="180"/>
      <c r="AB35" s="181" t="s">
        <v>59</v>
      </c>
      <c r="AC35" s="181" t="s">
        <v>59</v>
      </c>
      <c r="AD35" s="182"/>
      <c r="AE35" s="294" t="s">
        <v>110</v>
      </c>
      <c r="AF35" s="295"/>
      <c r="AG35" s="295"/>
      <c r="AH35" s="295"/>
      <c r="AI35" s="315"/>
      <c r="AJ35" s="239"/>
      <c r="AK35" s="181" t="s">
        <v>59</v>
      </c>
      <c r="AL35" s="42"/>
      <c r="AM35" s="342" t="s">
        <v>21</v>
      </c>
      <c r="AN35" s="151" t="s">
        <v>131</v>
      </c>
      <c r="AO35" s="107"/>
      <c r="AP35" s="108"/>
      <c r="AQ35" s="108"/>
      <c r="AR35" s="109"/>
      <c r="AS35" s="110"/>
      <c r="AT35" s="108"/>
      <c r="AU35" s="108"/>
      <c r="AV35" s="111"/>
      <c r="AW35" s="107"/>
      <c r="AX35" s="108"/>
      <c r="AY35" s="108"/>
      <c r="AZ35" s="109"/>
      <c r="BA35" s="133"/>
      <c r="BB35" s="108"/>
      <c r="BC35" s="108"/>
      <c r="BD35" s="108"/>
      <c r="BE35" s="108"/>
      <c r="BF35" s="139"/>
      <c r="BG35" s="129"/>
      <c r="BH35" s="351" t="s">
        <v>128</v>
      </c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</row>
    <row r="36" spans="1:248" s="44" customFormat="1" ht="24" customHeight="1" thickBot="1">
      <c r="A36" s="373"/>
      <c r="B36" s="374"/>
      <c r="C36" s="297"/>
      <c r="D36" s="298"/>
      <c r="E36" s="298"/>
      <c r="F36" s="298"/>
      <c r="G36" s="298"/>
      <c r="H36" s="298"/>
      <c r="I36" s="299"/>
      <c r="J36" s="66" t="s">
        <v>36</v>
      </c>
      <c r="K36" s="54" t="s">
        <v>39</v>
      </c>
      <c r="L36" s="54" t="s">
        <v>37</v>
      </c>
      <c r="M36" s="54"/>
      <c r="N36" s="47"/>
      <c r="O36" s="48"/>
      <c r="P36" s="65"/>
      <c r="Q36" s="297"/>
      <c r="R36" s="298"/>
      <c r="S36" s="298"/>
      <c r="T36" s="310"/>
      <c r="U36" s="47"/>
      <c r="V36" s="55" t="s">
        <v>36</v>
      </c>
      <c r="W36" s="56" t="s">
        <v>37</v>
      </c>
      <c r="X36" s="297"/>
      <c r="Y36" s="298"/>
      <c r="Z36" s="310"/>
      <c r="AA36" s="47"/>
      <c r="AB36" s="54" t="s">
        <v>40</v>
      </c>
      <c r="AC36" s="55" t="s">
        <v>39</v>
      </c>
      <c r="AD36" s="49"/>
      <c r="AE36" s="297"/>
      <c r="AF36" s="298"/>
      <c r="AG36" s="298"/>
      <c r="AH36" s="298"/>
      <c r="AI36" s="316"/>
      <c r="AJ36" s="268"/>
      <c r="AK36" s="55" t="s">
        <v>40</v>
      </c>
      <c r="AL36" s="61">
        <f>COUNTA(C36:AK36)</f>
        <v>8</v>
      </c>
      <c r="AM36" s="343"/>
      <c r="AN36" s="153" t="s">
        <v>139</v>
      </c>
      <c r="AO36" s="114">
        <v>2</v>
      </c>
      <c r="AP36" s="115"/>
      <c r="AQ36" s="115"/>
      <c r="AR36" s="116"/>
      <c r="AS36" s="117">
        <v>2</v>
      </c>
      <c r="AT36" s="115"/>
      <c r="AU36" s="115"/>
      <c r="AV36" s="118"/>
      <c r="AW36" s="114">
        <v>2</v>
      </c>
      <c r="AX36" s="115"/>
      <c r="AY36" s="115">
        <v>2</v>
      </c>
      <c r="AZ36" s="116"/>
      <c r="BA36" s="114">
        <f t="shared" si="154"/>
        <v>8</v>
      </c>
      <c r="BB36" s="115">
        <v>20</v>
      </c>
      <c r="BC36" s="115"/>
      <c r="BD36" s="105">
        <f>BA36-BB36</f>
        <v>-12</v>
      </c>
      <c r="BE36" s="115"/>
      <c r="BF36" s="140"/>
      <c r="BG36" s="130"/>
      <c r="BH36" s="335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</row>
    <row r="37" spans="1:248" s="63" customFormat="1" ht="24" customHeight="1">
      <c r="A37" s="366">
        <v>17</v>
      </c>
      <c r="B37" s="381" t="s">
        <v>75</v>
      </c>
      <c r="C37" s="166" t="s">
        <v>58</v>
      </c>
      <c r="D37" s="176" t="s">
        <v>58</v>
      </c>
      <c r="E37" s="175" t="s">
        <v>58</v>
      </c>
      <c r="F37" s="160"/>
      <c r="G37" s="160" t="s">
        <v>58</v>
      </c>
      <c r="H37" s="166"/>
      <c r="I37" s="172"/>
      <c r="J37" s="160" t="s">
        <v>58</v>
      </c>
      <c r="K37" s="160" t="s">
        <v>58</v>
      </c>
      <c r="L37" s="160" t="s">
        <v>58</v>
      </c>
      <c r="M37" s="192"/>
      <c r="N37" s="193"/>
      <c r="O37" s="193"/>
      <c r="P37" s="194"/>
      <c r="Q37" s="157"/>
      <c r="R37" s="160"/>
      <c r="S37" s="160"/>
      <c r="T37" s="160" t="s">
        <v>58</v>
      </c>
      <c r="U37" s="160" t="s">
        <v>58</v>
      </c>
      <c r="V37" s="166" t="s">
        <v>58</v>
      </c>
      <c r="W37" s="172"/>
      <c r="X37" s="175"/>
      <c r="Y37" s="160" t="s">
        <v>58</v>
      </c>
      <c r="Z37" s="160" t="s">
        <v>58</v>
      </c>
      <c r="AA37" s="160" t="s">
        <v>58</v>
      </c>
      <c r="AB37" s="160"/>
      <c r="AC37" s="166" t="s">
        <v>58</v>
      </c>
      <c r="AD37" s="175"/>
      <c r="AE37" s="157"/>
      <c r="AF37" s="160"/>
      <c r="AG37" s="160" t="s">
        <v>58</v>
      </c>
      <c r="AH37" s="160" t="s">
        <v>58</v>
      </c>
      <c r="AI37" s="160" t="s">
        <v>58</v>
      </c>
      <c r="AJ37" s="160" t="s">
        <v>58</v>
      </c>
      <c r="AK37" s="172"/>
      <c r="AL37" s="42"/>
      <c r="AM37" s="344" t="s">
        <v>75</v>
      </c>
      <c r="AN37" s="151" t="s">
        <v>131</v>
      </c>
      <c r="AO37" s="121"/>
      <c r="AP37" s="122"/>
      <c r="AQ37" s="122"/>
      <c r="AR37" s="123"/>
      <c r="AS37" s="124"/>
      <c r="AT37" s="122"/>
      <c r="AU37" s="122"/>
      <c r="AV37" s="125"/>
      <c r="AW37" s="121"/>
      <c r="AX37" s="122"/>
      <c r="AY37" s="122"/>
      <c r="AZ37" s="123"/>
      <c r="BA37" s="121"/>
      <c r="BB37" s="122"/>
      <c r="BC37" s="122"/>
      <c r="BD37" s="122"/>
      <c r="BE37" s="122"/>
      <c r="BF37" s="141"/>
      <c r="BG37" s="134"/>
      <c r="BH37" s="336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</row>
    <row r="38" spans="1:248" s="44" customFormat="1" ht="24" customHeight="1" thickBot="1">
      <c r="A38" s="373"/>
      <c r="B38" s="372"/>
      <c r="C38" s="156" t="s">
        <v>2</v>
      </c>
      <c r="D38" s="80" t="s">
        <v>30</v>
      </c>
      <c r="E38" s="66" t="s">
        <v>4</v>
      </c>
      <c r="F38" s="54"/>
      <c r="G38" s="54" t="s">
        <v>32</v>
      </c>
      <c r="H38" s="156"/>
      <c r="I38" s="56"/>
      <c r="J38" s="66" t="s">
        <v>5</v>
      </c>
      <c r="K38" s="54" t="s">
        <v>30</v>
      </c>
      <c r="L38" s="54" t="s">
        <v>33</v>
      </c>
      <c r="M38" s="199"/>
      <c r="N38" s="200"/>
      <c r="O38" s="200"/>
      <c r="P38" s="201"/>
      <c r="Q38" s="53"/>
      <c r="R38" s="54"/>
      <c r="S38" s="54"/>
      <c r="T38" s="54" t="s">
        <v>33</v>
      </c>
      <c r="U38" s="54" t="s">
        <v>32</v>
      </c>
      <c r="V38" s="55" t="s">
        <v>3</v>
      </c>
      <c r="W38" s="56"/>
      <c r="X38" s="66"/>
      <c r="Y38" s="54" t="s">
        <v>4</v>
      </c>
      <c r="Z38" s="54" t="s">
        <v>5</v>
      </c>
      <c r="AA38" s="54" t="s">
        <v>2</v>
      </c>
      <c r="AB38" s="54"/>
      <c r="AC38" s="55" t="s">
        <v>34</v>
      </c>
      <c r="AD38" s="66"/>
      <c r="AE38" s="53"/>
      <c r="AF38" s="54"/>
      <c r="AG38" s="54" t="s">
        <v>32</v>
      </c>
      <c r="AH38" s="54" t="s">
        <v>3</v>
      </c>
      <c r="AI38" s="54" t="s">
        <v>32</v>
      </c>
      <c r="AJ38" s="54" t="s">
        <v>34</v>
      </c>
      <c r="AK38" s="56"/>
      <c r="AL38" s="61">
        <f>COUNTA(C38:AK38)</f>
        <v>18</v>
      </c>
      <c r="AM38" s="345"/>
      <c r="AN38" s="154">
        <v>11</v>
      </c>
      <c r="AO38" s="100">
        <f t="shared" ref="AO38" si="170">COUNTIF(C38:AK38,"Α1")</f>
        <v>2</v>
      </c>
      <c r="AP38" s="101">
        <f t="shared" ref="AP38" si="171">COUNTIF(C38:AK38,"Α2")</f>
        <v>2</v>
      </c>
      <c r="AQ38" s="101">
        <f t="shared" ref="AQ38" si="172">COUNTIF(C38:AK38,"Α3")</f>
        <v>4</v>
      </c>
      <c r="AR38" s="102">
        <f t="shared" ref="AR38" si="173">COUNTIF(C38:AK38,"Α4")</f>
        <v>0</v>
      </c>
      <c r="AS38" s="103">
        <f t="shared" ref="AS38" si="174">COUNTIF(C38:AK38,"Β1")</f>
        <v>2</v>
      </c>
      <c r="AT38" s="101">
        <f t="shared" ref="AT38" si="175">COUNTIF(C38:AK38,"Β2")</f>
        <v>0</v>
      </c>
      <c r="AU38" s="101">
        <f t="shared" ref="AU38" si="176">COUNTIF(C38:AK38,"Β3")</f>
        <v>0</v>
      </c>
      <c r="AV38" s="104">
        <f t="shared" ref="AV38" si="177">COUNTIF(C38:AK38,"Β4")</f>
        <v>0</v>
      </c>
      <c r="AW38" s="100">
        <f t="shared" ref="AW38" si="178">COUNTIF(C38:AK38,"Γ1")</f>
        <v>2</v>
      </c>
      <c r="AX38" s="101">
        <f t="shared" ref="AX38" si="179">COUNTIF(C38:AK38,"Γ2")</f>
        <v>2</v>
      </c>
      <c r="AY38" s="101">
        <f t="shared" ref="AY38" si="180">COUNTIF(C38:AK38,"Γ3")</f>
        <v>2</v>
      </c>
      <c r="AZ38" s="102">
        <f t="shared" ref="AZ38" si="181">COUNTIF(C38:AK38,"Γ4")</f>
        <v>2</v>
      </c>
      <c r="BA38" s="100">
        <f t="shared" ref="BA38" si="182">SUM(AO38:AZ38)</f>
        <v>18</v>
      </c>
      <c r="BB38" s="101">
        <v>18</v>
      </c>
      <c r="BC38" s="101"/>
      <c r="BD38" s="105">
        <f>BA38-BB38</f>
        <v>0</v>
      </c>
      <c r="BE38" s="101"/>
      <c r="BF38" s="142"/>
      <c r="BG38" s="135"/>
      <c r="BH38" s="337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</row>
    <row r="39" spans="1:248" s="63" customFormat="1" ht="24" customHeight="1">
      <c r="A39" s="370">
        <v>18</v>
      </c>
      <c r="B39" s="375" t="s">
        <v>22</v>
      </c>
      <c r="C39" s="294" t="s">
        <v>86</v>
      </c>
      <c r="D39" s="295"/>
      <c r="E39" s="253"/>
      <c r="F39" s="162" t="s">
        <v>58</v>
      </c>
      <c r="G39" s="162"/>
      <c r="H39" s="183" t="s">
        <v>58</v>
      </c>
      <c r="I39" s="175" t="s">
        <v>101</v>
      </c>
      <c r="J39" s="177" t="s">
        <v>58</v>
      </c>
      <c r="K39" s="243"/>
      <c r="L39" s="244"/>
      <c r="M39" s="295" t="s">
        <v>86</v>
      </c>
      <c r="N39" s="295"/>
      <c r="O39" s="295"/>
      <c r="P39" s="296"/>
      <c r="Q39" s="294" t="s">
        <v>86</v>
      </c>
      <c r="R39" s="295"/>
      <c r="S39" s="295"/>
      <c r="T39" s="295"/>
      <c r="U39" s="295"/>
      <c r="V39" s="295"/>
      <c r="W39" s="296"/>
      <c r="X39" s="255"/>
      <c r="Y39" s="254"/>
      <c r="Z39" s="253"/>
      <c r="AA39" s="166" t="s">
        <v>58</v>
      </c>
      <c r="AB39" s="295" t="s">
        <v>86</v>
      </c>
      <c r="AC39" s="295"/>
      <c r="AD39" s="296"/>
      <c r="AE39" s="255"/>
      <c r="AF39" s="252"/>
      <c r="AG39" s="239"/>
      <c r="AH39" s="181" t="s">
        <v>58</v>
      </c>
      <c r="AI39" s="300" t="s">
        <v>86</v>
      </c>
      <c r="AJ39" s="160" t="s">
        <v>58</v>
      </c>
      <c r="AK39" s="176" t="s">
        <v>101</v>
      </c>
      <c r="AL39" s="79"/>
      <c r="AM39" s="342" t="s">
        <v>22</v>
      </c>
      <c r="AN39" s="151" t="s">
        <v>131</v>
      </c>
      <c r="AO39" s="107"/>
      <c r="AP39" s="108"/>
      <c r="AQ39" s="108"/>
      <c r="AR39" s="109"/>
      <c r="AS39" s="110"/>
      <c r="AT39" s="108"/>
      <c r="AU39" s="108"/>
      <c r="AV39" s="111"/>
      <c r="AW39" s="107"/>
      <c r="AX39" s="108"/>
      <c r="AY39" s="108"/>
      <c r="AZ39" s="109"/>
      <c r="BA39" s="107"/>
      <c r="BB39" s="108"/>
      <c r="BC39" s="108"/>
      <c r="BD39" s="108"/>
      <c r="BE39" s="108"/>
      <c r="BF39" s="139"/>
      <c r="BG39" s="136"/>
      <c r="BH39" s="351" t="s">
        <v>160</v>
      </c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</row>
    <row r="40" spans="1:248" s="44" customFormat="1" ht="24" customHeight="1" thickBot="1">
      <c r="A40" s="373"/>
      <c r="B40" s="376"/>
      <c r="C40" s="327"/>
      <c r="D40" s="325"/>
      <c r="E40" s="256"/>
      <c r="F40" s="58" t="s">
        <v>31</v>
      </c>
      <c r="G40" s="58"/>
      <c r="H40" s="59" t="s">
        <v>31</v>
      </c>
      <c r="I40" s="66" t="s">
        <v>31</v>
      </c>
      <c r="J40" s="89" t="s">
        <v>29</v>
      </c>
      <c r="K40" s="245"/>
      <c r="L40" s="246"/>
      <c r="M40" s="298"/>
      <c r="N40" s="298"/>
      <c r="O40" s="298"/>
      <c r="P40" s="299"/>
      <c r="Q40" s="322"/>
      <c r="R40" s="323"/>
      <c r="S40" s="323"/>
      <c r="T40" s="323"/>
      <c r="U40" s="323"/>
      <c r="V40" s="323"/>
      <c r="W40" s="324"/>
      <c r="X40" s="258"/>
      <c r="Y40" s="257"/>
      <c r="Z40" s="259"/>
      <c r="AA40" s="198" t="s">
        <v>31</v>
      </c>
      <c r="AB40" s="325"/>
      <c r="AC40" s="325"/>
      <c r="AD40" s="326"/>
      <c r="AE40" s="260"/>
      <c r="AF40" s="245"/>
      <c r="AG40" s="241"/>
      <c r="AH40" s="190" t="s">
        <v>29</v>
      </c>
      <c r="AI40" s="301"/>
      <c r="AJ40" s="54" t="s">
        <v>31</v>
      </c>
      <c r="AK40" s="80" t="s">
        <v>29</v>
      </c>
      <c r="AL40" s="61">
        <f>COUNTA(C40:AK40)</f>
        <v>8</v>
      </c>
      <c r="AM40" s="360"/>
      <c r="AN40" s="154">
        <v>11</v>
      </c>
      <c r="AO40" s="114">
        <f t="shared" ref="AO40" si="183">COUNTIF(C40:AK40,"Α1")</f>
        <v>0</v>
      </c>
      <c r="AP40" s="115">
        <f t="shared" ref="AP40" si="184">COUNTIF(C40:AK40,"Α2")</f>
        <v>0</v>
      </c>
      <c r="AQ40" s="115">
        <f t="shared" ref="AQ40" si="185">COUNTIF(C40:AK40,"Α3")</f>
        <v>0</v>
      </c>
      <c r="AR40" s="116">
        <f t="shared" ref="AR40" si="186">COUNTIF(C40:AK40,"Α4")</f>
        <v>0</v>
      </c>
      <c r="AS40" s="117">
        <f t="shared" ref="AS40" si="187">COUNTIF(C40:AK40,"Β1")</f>
        <v>0</v>
      </c>
      <c r="AT40" s="115">
        <f t="shared" ref="AT40" si="188">COUNTIF(C40:AK40,"Β2")</f>
        <v>3</v>
      </c>
      <c r="AU40" s="115">
        <f t="shared" ref="AU40" si="189">COUNTIF(C40:AK40,"Β3")</f>
        <v>5</v>
      </c>
      <c r="AV40" s="118">
        <f t="shared" ref="AV40" si="190">COUNTIF(C40:AK40,"Β4")</f>
        <v>0</v>
      </c>
      <c r="AW40" s="114">
        <f t="shared" ref="AW40" si="191">COUNTIF(C40:AK40,"Γ1")</f>
        <v>0</v>
      </c>
      <c r="AX40" s="115">
        <f t="shared" ref="AX40" si="192">COUNTIF(C40:AK40,"Γ2")</f>
        <v>0</v>
      </c>
      <c r="AY40" s="115">
        <f t="shared" ref="AY40" si="193">COUNTIF(C40:AK40,"Γ3")</f>
        <v>0</v>
      </c>
      <c r="AZ40" s="116">
        <f t="shared" ref="AZ40" si="194">COUNTIF(C40:AK40,"Γ4")</f>
        <v>0</v>
      </c>
      <c r="BA40" s="114">
        <f t="shared" ref="BA40" si="195">SUM(AO40:AZ40)</f>
        <v>8</v>
      </c>
      <c r="BB40" s="115">
        <v>18</v>
      </c>
      <c r="BC40" s="115"/>
      <c r="BD40" s="105">
        <f>BA40-BB40</f>
        <v>-10</v>
      </c>
      <c r="BE40" s="115"/>
      <c r="BF40" s="140"/>
      <c r="BG40" s="136"/>
      <c r="BH40" s="335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</row>
    <row r="41" spans="1:248" s="63" customFormat="1" ht="24" customHeight="1">
      <c r="A41" s="366">
        <v>19</v>
      </c>
      <c r="B41" s="377" t="s">
        <v>23</v>
      </c>
      <c r="C41" s="158"/>
      <c r="D41" s="159"/>
      <c r="E41" s="160"/>
      <c r="F41" s="160" t="s">
        <v>55</v>
      </c>
      <c r="G41" s="160" t="s">
        <v>55</v>
      </c>
      <c r="H41" s="168"/>
      <c r="I41" s="170"/>
      <c r="J41" s="177"/>
      <c r="K41" s="175" t="s">
        <v>55</v>
      </c>
      <c r="L41" s="160" t="s">
        <v>55</v>
      </c>
      <c r="M41" s="160"/>
      <c r="N41" s="160"/>
      <c r="O41" s="165"/>
      <c r="P41" s="172"/>
      <c r="Q41" s="175" t="s">
        <v>55</v>
      </c>
      <c r="R41" s="159"/>
      <c r="S41" s="160"/>
      <c r="T41" s="159"/>
      <c r="U41" s="159"/>
      <c r="V41" s="168"/>
      <c r="W41" s="170"/>
      <c r="X41" s="167"/>
      <c r="Y41" s="159"/>
      <c r="Z41" s="159"/>
      <c r="AA41" s="159"/>
      <c r="AB41" s="159"/>
      <c r="AC41" s="168"/>
      <c r="AD41" s="167"/>
      <c r="AE41" s="184"/>
      <c r="AF41" s="162"/>
      <c r="AG41" s="162"/>
      <c r="AH41" s="162"/>
      <c r="AI41" s="162"/>
      <c r="AJ41" s="163"/>
      <c r="AK41" s="164"/>
      <c r="AL41" s="42"/>
      <c r="AM41" s="348" t="s">
        <v>23</v>
      </c>
      <c r="AN41" s="151" t="s">
        <v>131</v>
      </c>
      <c r="AO41" s="121"/>
      <c r="AP41" s="122"/>
      <c r="AQ41" s="122"/>
      <c r="AR41" s="123"/>
      <c r="AS41" s="124"/>
      <c r="AT41" s="122"/>
      <c r="AU41" s="122"/>
      <c r="AV41" s="125"/>
      <c r="AW41" s="121"/>
      <c r="AX41" s="122"/>
      <c r="AY41" s="122"/>
      <c r="AZ41" s="123"/>
      <c r="BA41" s="121"/>
      <c r="BB41" s="122"/>
      <c r="BC41" s="122"/>
      <c r="BD41" s="122"/>
      <c r="BE41" s="122"/>
      <c r="BF41" s="141"/>
      <c r="BG41" s="134"/>
      <c r="BH41" s="351" t="s">
        <v>121</v>
      </c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</row>
    <row r="42" spans="1:248" s="44" customFormat="1" ht="24" customHeight="1" thickBot="1">
      <c r="A42" s="373"/>
      <c r="B42" s="378"/>
      <c r="C42" s="64"/>
      <c r="D42" s="58"/>
      <c r="E42" s="58"/>
      <c r="F42" s="58" t="s">
        <v>2</v>
      </c>
      <c r="G42" s="58" t="s">
        <v>2</v>
      </c>
      <c r="H42" s="59"/>
      <c r="I42" s="60"/>
      <c r="J42" s="89"/>
      <c r="K42" s="66" t="s">
        <v>3</v>
      </c>
      <c r="L42" s="54" t="s">
        <v>3</v>
      </c>
      <c r="M42" s="54"/>
      <c r="N42" s="54"/>
      <c r="O42" s="55"/>
      <c r="P42" s="56"/>
      <c r="Q42" s="57" t="s">
        <v>4</v>
      </c>
      <c r="R42" s="58"/>
      <c r="S42" s="58"/>
      <c r="T42" s="58"/>
      <c r="U42" s="58"/>
      <c r="V42" s="59"/>
      <c r="W42" s="60"/>
      <c r="X42" s="57"/>
      <c r="Y42" s="58"/>
      <c r="Z42" s="58"/>
      <c r="AA42" s="58"/>
      <c r="AB42" s="58"/>
      <c r="AC42" s="59"/>
      <c r="AD42" s="57"/>
      <c r="AE42" s="64"/>
      <c r="AF42" s="58"/>
      <c r="AG42" s="58"/>
      <c r="AH42" s="58"/>
      <c r="AI42" s="58"/>
      <c r="AJ42" s="59"/>
      <c r="AK42" s="60"/>
      <c r="AL42" s="61">
        <f>COUNTA(C42:AK42)</f>
        <v>5</v>
      </c>
      <c r="AM42" s="349"/>
      <c r="AN42" s="153" t="s">
        <v>140</v>
      </c>
      <c r="AO42" s="100">
        <f t="shared" ref="AO42" si="196">COUNTIF(C42:AK42,"Α1")</f>
        <v>0</v>
      </c>
      <c r="AP42" s="101">
        <f t="shared" ref="AP42" si="197">COUNTIF(C42:AK42,"Α2")</f>
        <v>0</v>
      </c>
      <c r="AQ42" s="101">
        <f t="shared" ref="AQ42" si="198">COUNTIF(C42:AK42,"Α3")</f>
        <v>0</v>
      </c>
      <c r="AR42" s="102">
        <f t="shared" ref="AR42" si="199">COUNTIF(C42:AK42,"Α4")</f>
        <v>0</v>
      </c>
      <c r="AS42" s="103">
        <f t="shared" ref="AS42" si="200">COUNTIF(C42:AK42,"Β1")</f>
        <v>0</v>
      </c>
      <c r="AT42" s="101">
        <f t="shared" ref="AT42" si="201">COUNTIF(C42:AK42,"Β2")</f>
        <v>0</v>
      </c>
      <c r="AU42" s="101">
        <f t="shared" ref="AU42" si="202">COUNTIF(C42:AK42,"Β3")</f>
        <v>0</v>
      </c>
      <c r="AV42" s="104">
        <f t="shared" ref="AV42" si="203">COUNTIF(C42:AK42,"Β4")</f>
        <v>0</v>
      </c>
      <c r="AW42" s="100">
        <f t="shared" ref="AW42" si="204">COUNTIF(C42:AK42,"Γ1")</f>
        <v>2</v>
      </c>
      <c r="AX42" s="101">
        <f t="shared" ref="AX42" si="205">COUNTIF(C42:AK42,"Γ2")</f>
        <v>2</v>
      </c>
      <c r="AY42" s="101">
        <f t="shared" ref="AY42" si="206">COUNTIF(C42:AK42,"Γ3")</f>
        <v>1</v>
      </c>
      <c r="AZ42" s="102">
        <f t="shared" ref="AZ42" si="207">COUNTIF(C42:AK42,"Γ4")</f>
        <v>0</v>
      </c>
      <c r="BA42" s="100">
        <f t="shared" ref="BA42" si="208">SUM(AO42:AZ42)</f>
        <v>5</v>
      </c>
      <c r="BB42" s="101">
        <v>18</v>
      </c>
      <c r="BC42" s="101">
        <v>13</v>
      </c>
      <c r="BD42" s="105">
        <f>BA42-BB42+BC42</f>
        <v>0</v>
      </c>
      <c r="BE42" s="101"/>
      <c r="BF42" s="142"/>
      <c r="BG42" s="135"/>
      <c r="BH42" s="335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</row>
    <row r="43" spans="1:248" s="63" customFormat="1" ht="24" customHeight="1">
      <c r="A43" s="366">
        <v>20</v>
      </c>
      <c r="B43" s="398" t="s">
        <v>74</v>
      </c>
      <c r="C43" s="158"/>
      <c r="D43" s="159"/>
      <c r="E43" s="159"/>
      <c r="F43" s="159" t="s">
        <v>56</v>
      </c>
      <c r="G43" s="159" t="s">
        <v>56</v>
      </c>
      <c r="H43" s="159" t="s">
        <v>56</v>
      </c>
      <c r="I43" s="159" t="s">
        <v>56</v>
      </c>
      <c r="J43" s="184"/>
      <c r="K43" s="184" t="s">
        <v>56</v>
      </c>
      <c r="L43" s="162" t="s">
        <v>56</v>
      </c>
      <c r="M43" s="266" t="s">
        <v>84</v>
      </c>
      <c r="N43" s="266" t="s">
        <v>84</v>
      </c>
      <c r="O43" s="163"/>
      <c r="P43" s="164"/>
      <c r="Q43" s="171" t="s">
        <v>56</v>
      </c>
      <c r="R43" s="159" t="s">
        <v>56</v>
      </c>
      <c r="S43" s="171"/>
      <c r="T43" s="167" t="s">
        <v>56</v>
      </c>
      <c r="U43" s="159" t="s">
        <v>56</v>
      </c>
      <c r="V43" s="168"/>
      <c r="W43" s="170"/>
      <c r="X43" s="159"/>
      <c r="Y43" s="171" t="s">
        <v>56</v>
      </c>
      <c r="Z43" s="171"/>
      <c r="AA43" s="213" t="s">
        <v>56</v>
      </c>
      <c r="AB43" s="214"/>
      <c r="AC43" s="204"/>
      <c r="AD43" s="159" t="s">
        <v>56</v>
      </c>
      <c r="AE43" s="41"/>
      <c r="AF43" s="247" t="s">
        <v>84</v>
      </c>
      <c r="AG43" s="171" t="s">
        <v>56</v>
      </c>
      <c r="AH43" s="159" t="s">
        <v>56</v>
      </c>
      <c r="AI43" s="159"/>
      <c r="AJ43" s="171"/>
      <c r="AK43" s="232"/>
      <c r="AL43" s="42"/>
      <c r="AM43" s="350" t="s">
        <v>74</v>
      </c>
      <c r="AN43" s="151" t="s">
        <v>131</v>
      </c>
      <c r="AO43" s="107"/>
      <c r="AP43" s="108"/>
      <c r="AQ43" s="108"/>
      <c r="AR43" s="109"/>
      <c r="AS43" s="110"/>
      <c r="AT43" s="108"/>
      <c r="AU43" s="108"/>
      <c r="AV43" s="111"/>
      <c r="AW43" s="107"/>
      <c r="AX43" s="108"/>
      <c r="AY43" s="108"/>
      <c r="AZ43" s="109"/>
      <c r="BA43" s="107"/>
      <c r="BB43" s="108"/>
      <c r="BC43" s="108"/>
      <c r="BD43" s="108"/>
      <c r="BE43" s="108"/>
      <c r="BF43" s="139"/>
      <c r="BG43" s="136"/>
      <c r="BH43" s="352" t="s">
        <v>124</v>
      </c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</row>
    <row r="44" spans="1:248" s="44" customFormat="1" ht="24" customHeight="1" thickBot="1">
      <c r="A44" s="373"/>
      <c r="B44" s="374"/>
      <c r="C44" s="64"/>
      <c r="D44" s="58"/>
      <c r="E44" s="58"/>
      <c r="F44" s="58" t="s">
        <v>2</v>
      </c>
      <c r="G44" s="58" t="s">
        <v>2</v>
      </c>
      <c r="H44" s="59" t="s">
        <v>5</v>
      </c>
      <c r="I44" s="57" t="s">
        <v>5</v>
      </c>
      <c r="J44" s="53"/>
      <c r="K44" s="53" t="s">
        <v>3</v>
      </c>
      <c r="L44" s="54" t="s">
        <v>3</v>
      </c>
      <c r="M44" s="249" t="s">
        <v>57</v>
      </c>
      <c r="N44" s="249" t="s">
        <v>57</v>
      </c>
      <c r="O44" s="55"/>
      <c r="P44" s="56"/>
      <c r="Q44" s="156" t="s">
        <v>4</v>
      </c>
      <c r="R44" s="58" t="s">
        <v>4</v>
      </c>
      <c r="S44" s="156"/>
      <c r="T44" s="57" t="s">
        <v>30</v>
      </c>
      <c r="U44" s="58" t="s">
        <v>30</v>
      </c>
      <c r="V44" s="59"/>
      <c r="W44" s="60"/>
      <c r="X44" s="57"/>
      <c r="Y44" s="156" t="s">
        <v>29</v>
      </c>
      <c r="Z44" s="156"/>
      <c r="AA44" s="80" t="s">
        <v>29</v>
      </c>
      <c r="AB44" s="215"/>
      <c r="AC44" s="205"/>
      <c r="AD44" s="58" t="s">
        <v>32</v>
      </c>
      <c r="AE44" s="64"/>
      <c r="AF44" s="249" t="s">
        <v>57</v>
      </c>
      <c r="AG44" s="59" t="s">
        <v>31</v>
      </c>
      <c r="AH44" s="58" t="s">
        <v>31</v>
      </c>
      <c r="AI44" s="58"/>
      <c r="AJ44" s="59"/>
      <c r="AK44" s="60"/>
      <c r="AL44" s="61">
        <f>COUNTA(C44:AK44)</f>
        <v>18</v>
      </c>
      <c r="AM44" s="343"/>
      <c r="AN44" s="154">
        <v>19</v>
      </c>
      <c r="AO44" s="114">
        <f t="shared" ref="AO44" si="209">COUNTIF(C44:AK44,"Α1")</f>
        <v>0</v>
      </c>
      <c r="AP44" s="115">
        <f t="shared" ref="AP44" si="210">COUNTIF(C44:AK44,"Α2")</f>
        <v>0</v>
      </c>
      <c r="AQ44" s="115">
        <f t="shared" ref="AQ44" si="211">COUNTIF(C44:AK44,"Α3")</f>
        <v>1</v>
      </c>
      <c r="AR44" s="116">
        <f t="shared" ref="AR44" si="212">COUNTIF(C44:AK44,"Α4")</f>
        <v>0</v>
      </c>
      <c r="AS44" s="117">
        <f t="shared" ref="AS44" si="213">COUNTIF(C44:AK44,"Β1")</f>
        <v>2</v>
      </c>
      <c r="AT44" s="115">
        <f t="shared" ref="AT44" si="214">COUNTIF(C44:AK44,"Β2")</f>
        <v>2</v>
      </c>
      <c r="AU44" s="115">
        <f t="shared" ref="AU44" si="215">COUNTIF(C44:AK44,"Β3")</f>
        <v>2</v>
      </c>
      <c r="AV44" s="118">
        <f t="shared" ref="AV44" si="216">COUNTIF(C44:AK44,"Β4")</f>
        <v>0</v>
      </c>
      <c r="AW44" s="114">
        <f t="shared" ref="AW44" si="217">COUNTIF(C44:AK44,"Γ1")</f>
        <v>2</v>
      </c>
      <c r="AX44" s="115">
        <f t="shared" ref="AX44" si="218">COUNTIF(C44:AK44,"Γ2")</f>
        <v>2</v>
      </c>
      <c r="AY44" s="115">
        <f t="shared" ref="AY44" si="219">COUNTIF(C44:AK44,"Γ3")</f>
        <v>2</v>
      </c>
      <c r="AZ44" s="116">
        <f t="shared" ref="AZ44" si="220">COUNTIF(C44:AK44,"Γ4")</f>
        <v>2</v>
      </c>
      <c r="BA44" s="114">
        <f t="shared" ref="BA44" si="221">SUM(AO44:AZ44)</f>
        <v>15</v>
      </c>
      <c r="BB44" s="115">
        <v>18</v>
      </c>
      <c r="BC44" s="115">
        <v>3</v>
      </c>
      <c r="BD44" s="105">
        <f>BA44-BB44+BC44</f>
        <v>0</v>
      </c>
      <c r="BE44" s="115"/>
      <c r="BF44" s="140"/>
      <c r="BG44" s="136"/>
      <c r="BH44" s="35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</row>
    <row r="45" spans="1:248" s="63" customFormat="1" ht="24" customHeight="1">
      <c r="A45" s="366">
        <v>21</v>
      </c>
      <c r="B45" s="407" t="s">
        <v>154</v>
      </c>
      <c r="C45" s="294" t="s">
        <v>86</v>
      </c>
      <c r="D45" s="295"/>
      <c r="E45" s="295"/>
      <c r="F45" s="295"/>
      <c r="G45" s="295"/>
      <c r="H45" s="295"/>
      <c r="I45" s="296"/>
      <c r="J45" s="294" t="s">
        <v>86</v>
      </c>
      <c r="K45" s="295"/>
      <c r="L45" s="295"/>
      <c r="M45" s="295"/>
      <c r="N45" s="295"/>
      <c r="O45" s="295"/>
      <c r="P45" s="296"/>
      <c r="Q45" s="294" t="s">
        <v>86</v>
      </c>
      <c r="R45" s="295"/>
      <c r="S45" s="295"/>
      <c r="T45" s="295"/>
      <c r="U45" s="295"/>
      <c r="V45" s="295"/>
      <c r="W45" s="296"/>
      <c r="X45" s="294" t="s">
        <v>86</v>
      </c>
      <c r="Y45" s="295"/>
      <c r="Z45" s="295"/>
      <c r="AA45" s="295"/>
      <c r="AB45" s="295"/>
      <c r="AC45" s="295"/>
      <c r="AD45" s="296"/>
      <c r="AE45" s="294" t="s">
        <v>86</v>
      </c>
      <c r="AF45" s="295"/>
      <c r="AG45" s="295"/>
      <c r="AH45" s="250"/>
      <c r="AI45" s="165" t="s">
        <v>56</v>
      </c>
      <c r="AJ45" s="165" t="s">
        <v>56</v>
      </c>
      <c r="AK45" s="45"/>
      <c r="AL45" s="42"/>
      <c r="AM45" s="346" t="s">
        <v>28</v>
      </c>
      <c r="AN45" s="151" t="s">
        <v>131</v>
      </c>
      <c r="AO45" s="121"/>
      <c r="AP45" s="122"/>
      <c r="AQ45" s="122"/>
      <c r="AR45" s="123"/>
      <c r="AS45" s="124"/>
      <c r="AT45" s="122"/>
      <c r="AU45" s="122"/>
      <c r="AV45" s="125"/>
      <c r="AW45" s="121"/>
      <c r="AX45" s="122"/>
      <c r="AY45" s="122"/>
      <c r="AZ45" s="123"/>
      <c r="BA45" s="121"/>
      <c r="BB45" s="122"/>
      <c r="BC45" s="122"/>
      <c r="BD45" s="122"/>
      <c r="BE45" s="122"/>
      <c r="BF45" s="141"/>
      <c r="BG45" s="134"/>
      <c r="BH45" s="351" t="s">
        <v>127</v>
      </c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</row>
    <row r="46" spans="1:248" s="44" customFormat="1" ht="24" customHeight="1" thickBot="1">
      <c r="A46" s="373"/>
      <c r="B46" s="409"/>
      <c r="C46" s="297"/>
      <c r="D46" s="298"/>
      <c r="E46" s="298"/>
      <c r="F46" s="298"/>
      <c r="G46" s="298"/>
      <c r="H46" s="298"/>
      <c r="I46" s="299"/>
      <c r="J46" s="297"/>
      <c r="K46" s="298"/>
      <c r="L46" s="298"/>
      <c r="M46" s="298"/>
      <c r="N46" s="298"/>
      <c r="O46" s="298"/>
      <c r="P46" s="299"/>
      <c r="Q46" s="297"/>
      <c r="R46" s="298"/>
      <c r="S46" s="298"/>
      <c r="T46" s="298"/>
      <c r="U46" s="298"/>
      <c r="V46" s="298"/>
      <c r="W46" s="299"/>
      <c r="X46" s="297"/>
      <c r="Y46" s="298"/>
      <c r="Z46" s="298"/>
      <c r="AA46" s="298"/>
      <c r="AB46" s="298"/>
      <c r="AC46" s="298"/>
      <c r="AD46" s="299"/>
      <c r="AE46" s="297"/>
      <c r="AF46" s="298"/>
      <c r="AG46" s="298"/>
      <c r="AH46" s="251"/>
      <c r="AI46" s="54" t="s">
        <v>34</v>
      </c>
      <c r="AJ46" s="55" t="s">
        <v>33</v>
      </c>
      <c r="AK46" s="49"/>
      <c r="AL46" s="61">
        <f>COUNTA(C46:AK46)</f>
        <v>2</v>
      </c>
      <c r="AM46" s="347"/>
      <c r="AN46" s="154">
        <v>19</v>
      </c>
      <c r="AO46" s="100">
        <f t="shared" ref="AO46" si="222">COUNTIF(C46:AK46,"Α1")</f>
        <v>1</v>
      </c>
      <c r="AP46" s="101">
        <f t="shared" ref="AP46" si="223">COUNTIF(C46:AK46,"Α2")</f>
        <v>1</v>
      </c>
      <c r="AQ46" s="101">
        <f t="shared" ref="AQ46" si="224">COUNTIF(C46:AK46,"Α3")</f>
        <v>0</v>
      </c>
      <c r="AR46" s="102">
        <f t="shared" ref="AR46" si="225">COUNTIF(C46:AK46,"Α4")</f>
        <v>0</v>
      </c>
      <c r="AS46" s="103">
        <f t="shared" ref="AS46" si="226">COUNTIF(C46:AK46,"Β1")</f>
        <v>0</v>
      </c>
      <c r="AT46" s="101">
        <f t="shared" ref="AT46" si="227">COUNTIF(C46:AK46,"Β2")</f>
        <v>0</v>
      </c>
      <c r="AU46" s="101">
        <f t="shared" ref="AU46" si="228">COUNTIF(C46:AK46,"Β3")</f>
        <v>0</v>
      </c>
      <c r="AV46" s="104">
        <f t="shared" ref="AV46" si="229">COUNTIF(C46:AK46,"Β4")</f>
        <v>0</v>
      </c>
      <c r="AW46" s="100">
        <f t="shared" ref="AW46" si="230">COUNTIF(C46:AK46,"Γ1")</f>
        <v>0</v>
      </c>
      <c r="AX46" s="101">
        <f t="shared" ref="AX46" si="231">COUNTIF(C46:AK46,"Γ2")</f>
        <v>0</v>
      </c>
      <c r="AY46" s="101">
        <f t="shared" ref="AY46" si="232">COUNTIF(C46:AK46,"Γ3")</f>
        <v>0</v>
      </c>
      <c r="AZ46" s="102">
        <f t="shared" ref="AZ46" si="233">COUNTIF(C46:AK46,"Γ4")</f>
        <v>0</v>
      </c>
      <c r="BA46" s="100">
        <f t="shared" ref="BA46" si="234">SUM(AO46:AZ46)</f>
        <v>2</v>
      </c>
      <c r="BB46" s="101">
        <v>20</v>
      </c>
      <c r="BC46" s="101"/>
      <c r="BD46" s="105">
        <f>BA46-BB46</f>
        <v>-18</v>
      </c>
      <c r="BE46" s="101"/>
      <c r="BF46" s="142"/>
      <c r="BG46" s="135"/>
      <c r="BH46" s="335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</row>
    <row r="47" spans="1:248" s="63" customFormat="1" ht="24" customHeight="1">
      <c r="A47" s="366">
        <v>22</v>
      </c>
      <c r="B47" s="368" t="s">
        <v>107</v>
      </c>
      <c r="C47" s="176" t="s">
        <v>101</v>
      </c>
      <c r="D47" s="160" t="s">
        <v>55</v>
      </c>
      <c r="E47" s="160"/>
      <c r="F47" s="160"/>
      <c r="G47" s="160"/>
      <c r="H47" s="160" t="s">
        <v>55</v>
      </c>
      <c r="I47" s="161" t="s">
        <v>55</v>
      </c>
      <c r="J47" s="169"/>
      <c r="K47" s="162"/>
      <c r="L47" s="166"/>
      <c r="M47" s="169" t="s">
        <v>103</v>
      </c>
      <c r="N47" s="162"/>
      <c r="O47" s="166"/>
      <c r="P47" s="166"/>
      <c r="Q47" s="157"/>
      <c r="R47" s="160" t="s">
        <v>55</v>
      </c>
      <c r="S47" s="166"/>
      <c r="T47" s="175" t="s">
        <v>55</v>
      </c>
      <c r="U47" s="160" t="s">
        <v>55</v>
      </c>
      <c r="V47" s="330" t="s">
        <v>86</v>
      </c>
      <c r="W47" s="296"/>
      <c r="X47" s="166" t="s">
        <v>55</v>
      </c>
      <c r="Y47" s="160" t="s">
        <v>55</v>
      </c>
      <c r="Z47" s="160"/>
      <c r="AA47" s="160" t="s">
        <v>55</v>
      </c>
      <c r="AB47" s="173"/>
      <c r="AC47" s="330" t="s">
        <v>86</v>
      </c>
      <c r="AD47" s="296"/>
      <c r="AE47" s="174"/>
      <c r="AF47" s="166" t="s">
        <v>55</v>
      </c>
      <c r="AG47" s="166" t="s">
        <v>55</v>
      </c>
      <c r="AH47" s="166" t="s">
        <v>55</v>
      </c>
      <c r="AI47" s="176"/>
      <c r="AJ47" s="176" t="s">
        <v>103</v>
      </c>
      <c r="AK47" s="320" t="s">
        <v>87</v>
      </c>
      <c r="AL47" s="42"/>
      <c r="AM47" s="342" t="s">
        <v>107</v>
      </c>
      <c r="AN47" s="151" t="s">
        <v>131</v>
      </c>
      <c r="AO47" s="121"/>
      <c r="AP47" s="122"/>
      <c r="AQ47" s="122"/>
      <c r="AR47" s="123"/>
      <c r="AS47" s="124"/>
      <c r="AT47" s="122"/>
      <c r="AU47" s="122"/>
      <c r="AV47" s="125"/>
      <c r="AW47" s="121"/>
      <c r="AX47" s="122"/>
      <c r="AY47" s="122"/>
      <c r="AZ47" s="123"/>
      <c r="BA47" s="121"/>
      <c r="BB47" s="122"/>
      <c r="BC47" s="122"/>
      <c r="BD47" s="122"/>
      <c r="BE47" s="122"/>
      <c r="BF47" s="141"/>
      <c r="BG47" s="134"/>
      <c r="BH47" s="351" t="s">
        <v>163</v>
      </c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</row>
    <row r="48" spans="1:248" s="44" customFormat="1" ht="24" customHeight="1" thickBot="1">
      <c r="A48" s="367"/>
      <c r="B48" s="369"/>
      <c r="C48" s="80" t="s">
        <v>30</v>
      </c>
      <c r="D48" s="54" t="s">
        <v>34</v>
      </c>
      <c r="E48" s="54"/>
      <c r="F48" s="54"/>
      <c r="G48" s="54"/>
      <c r="H48" s="55" t="s">
        <v>5</v>
      </c>
      <c r="I48" s="56" t="s">
        <v>5</v>
      </c>
      <c r="J48" s="57"/>
      <c r="K48" s="58"/>
      <c r="L48" s="58"/>
      <c r="M48" s="58" t="s">
        <v>5</v>
      </c>
      <c r="N48" s="58"/>
      <c r="O48" s="59"/>
      <c r="P48" s="59"/>
      <c r="Q48" s="53"/>
      <c r="R48" s="54" t="s">
        <v>4</v>
      </c>
      <c r="S48" s="156"/>
      <c r="T48" s="66" t="s">
        <v>30</v>
      </c>
      <c r="U48" s="54" t="s">
        <v>30</v>
      </c>
      <c r="V48" s="331"/>
      <c r="W48" s="299"/>
      <c r="X48" s="59" t="s">
        <v>32</v>
      </c>
      <c r="Y48" s="54" t="s">
        <v>29</v>
      </c>
      <c r="Z48" s="54"/>
      <c r="AA48" s="54" t="s">
        <v>29</v>
      </c>
      <c r="AB48" s="47"/>
      <c r="AC48" s="331"/>
      <c r="AD48" s="299"/>
      <c r="AE48" s="46"/>
      <c r="AF48" s="59" t="s">
        <v>33</v>
      </c>
      <c r="AG48" s="156" t="s">
        <v>31</v>
      </c>
      <c r="AH48" s="156" t="s">
        <v>31</v>
      </c>
      <c r="AI48" s="80"/>
      <c r="AJ48" s="80" t="s">
        <v>5</v>
      </c>
      <c r="AK48" s="321"/>
      <c r="AL48" s="61">
        <f>COUNTA(C48:AK48)</f>
        <v>15</v>
      </c>
      <c r="AM48" s="343"/>
      <c r="AN48" s="153" t="s">
        <v>141</v>
      </c>
      <c r="AO48" s="100">
        <f t="shared" ref="AO48" si="235">COUNTIF(C48:AK48,"Α1")</f>
        <v>1</v>
      </c>
      <c r="AP48" s="101">
        <f t="shared" ref="AP48" si="236">COUNTIF(C48:AK48,"Α2")</f>
        <v>1</v>
      </c>
      <c r="AQ48" s="101">
        <f t="shared" ref="AQ48" si="237">COUNTIF(C48:AK48,"Α3")</f>
        <v>1</v>
      </c>
      <c r="AR48" s="102">
        <f t="shared" ref="AR48" si="238">COUNTIF(C48:AK48,"Α4")</f>
        <v>0</v>
      </c>
      <c r="AS48" s="103">
        <f t="shared" ref="AS48" si="239">COUNTIF(C48:AK48,"Β1")</f>
        <v>3</v>
      </c>
      <c r="AT48" s="101">
        <f t="shared" ref="AT48" si="240">COUNTIF(C48:AK48,"Β2")</f>
        <v>2</v>
      </c>
      <c r="AU48" s="101">
        <f t="shared" ref="AU48" si="241">COUNTIF(C48:AK48,"Β3")</f>
        <v>2</v>
      </c>
      <c r="AV48" s="104">
        <f t="shared" ref="AV48" si="242">COUNTIF(C48:AK48,"Β4")</f>
        <v>0</v>
      </c>
      <c r="AW48" s="100">
        <f t="shared" ref="AW48" si="243">COUNTIF(C48:AK48,"Γ1")</f>
        <v>0</v>
      </c>
      <c r="AX48" s="101">
        <f t="shared" ref="AX48" si="244">COUNTIF(C48:AK48,"Γ2")</f>
        <v>0</v>
      </c>
      <c r="AY48" s="101">
        <f t="shared" ref="AY48" si="245">COUNTIF(C48:AK48,"Γ3")</f>
        <v>1</v>
      </c>
      <c r="AZ48" s="102">
        <f t="shared" ref="AZ48" si="246">COUNTIF(C48:AK48,"Γ4")</f>
        <v>4</v>
      </c>
      <c r="BA48" s="100">
        <f t="shared" ref="BA48" si="247">SUM(AO48:AZ48)</f>
        <v>15</v>
      </c>
      <c r="BB48" s="101">
        <v>20</v>
      </c>
      <c r="BC48" s="101"/>
      <c r="BD48" s="105">
        <f>BA48-BB48</f>
        <v>-5</v>
      </c>
      <c r="BE48" s="101"/>
      <c r="BF48" s="142"/>
      <c r="BG48" s="135"/>
      <c r="BH48" s="335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</row>
    <row r="49" spans="1:248" s="63" customFormat="1" ht="24" customHeight="1">
      <c r="A49" s="366">
        <v>23</v>
      </c>
      <c r="B49" s="371" t="s">
        <v>73</v>
      </c>
      <c r="C49" s="157"/>
      <c r="D49" s="160"/>
      <c r="E49" s="160" t="s">
        <v>80</v>
      </c>
      <c r="F49" s="160" t="s">
        <v>80</v>
      </c>
      <c r="G49" s="160" t="s">
        <v>80</v>
      </c>
      <c r="H49" s="166" t="s">
        <v>80</v>
      </c>
      <c r="I49" s="172"/>
      <c r="J49" s="166" t="s">
        <v>97</v>
      </c>
      <c r="K49" s="159" t="s">
        <v>80</v>
      </c>
      <c r="L49" s="160"/>
      <c r="M49" s="160"/>
      <c r="N49" s="181" t="s">
        <v>103</v>
      </c>
      <c r="O49" s="181" t="s">
        <v>80</v>
      </c>
      <c r="P49" s="167"/>
      <c r="Q49" s="157"/>
      <c r="R49" s="166"/>
      <c r="S49" s="181" t="s">
        <v>80</v>
      </c>
      <c r="T49" s="176" t="s">
        <v>97</v>
      </c>
      <c r="U49" s="175" t="s">
        <v>103</v>
      </c>
      <c r="V49" s="165" t="s">
        <v>97</v>
      </c>
      <c r="W49" s="161"/>
      <c r="X49" s="166"/>
      <c r="Y49" s="166"/>
      <c r="Z49" s="181" t="s">
        <v>80</v>
      </c>
      <c r="AA49" s="169" t="s">
        <v>103</v>
      </c>
      <c r="AB49" s="162"/>
      <c r="AC49" s="166" t="s">
        <v>97</v>
      </c>
      <c r="AD49" s="169" t="s">
        <v>102</v>
      </c>
      <c r="AE49" s="184"/>
      <c r="AF49" s="166"/>
      <c r="AG49" s="176" t="s">
        <v>103</v>
      </c>
      <c r="AH49" s="176"/>
      <c r="AI49" s="166" t="s">
        <v>97</v>
      </c>
      <c r="AJ49" s="159" t="s">
        <v>80</v>
      </c>
      <c r="AK49" s="160" t="s">
        <v>97</v>
      </c>
      <c r="AL49" s="42"/>
      <c r="AM49" s="344" t="s">
        <v>73</v>
      </c>
      <c r="AN49" s="151" t="s">
        <v>131</v>
      </c>
      <c r="AO49" s="107"/>
      <c r="AP49" s="108"/>
      <c r="AQ49" s="108"/>
      <c r="AR49" s="109"/>
      <c r="AS49" s="110"/>
      <c r="AT49" s="108"/>
      <c r="AU49" s="108"/>
      <c r="AV49" s="111"/>
      <c r="AW49" s="107"/>
      <c r="AX49" s="108"/>
      <c r="AY49" s="108"/>
      <c r="AZ49" s="109"/>
      <c r="BA49" s="107"/>
      <c r="BB49" s="108"/>
      <c r="BC49" s="108"/>
      <c r="BD49" s="108"/>
      <c r="BE49" s="108"/>
      <c r="BF49" s="139"/>
      <c r="BG49" s="136"/>
      <c r="BH49" s="351" t="s">
        <v>125</v>
      </c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</row>
    <row r="50" spans="1:248" s="44" customFormat="1" ht="24" customHeight="1" thickBot="1">
      <c r="A50" s="370"/>
      <c r="B50" s="372"/>
      <c r="C50" s="53"/>
      <c r="D50" s="54"/>
      <c r="E50" s="54" t="s">
        <v>29</v>
      </c>
      <c r="F50" s="58" t="s">
        <v>32</v>
      </c>
      <c r="G50" s="54" t="s">
        <v>34</v>
      </c>
      <c r="H50" s="55" t="s">
        <v>33</v>
      </c>
      <c r="I50" s="56"/>
      <c r="J50" s="58" t="s">
        <v>30</v>
      </c>
      <c r="K50" s="58" t="s">
        <v>31</v>
      </c>
      <c r="L50" s="58"/>
      <c r="M50" s="58"/>
      <c r="N50" s="81" t="s">
        <v>4</v>
      </c>
      <c r="O50" s="81" t="s">
        <v>34</v>
      </c>
      <c r="P50" s="57"/>
      <c r="Q50" s="53"/>
      <c r="R50" s="156"/>
      <c r="S50" s="81" t="s">
        <v>33</v>
      </c>
      <c r="T50" s="80" t="s">
        <v>29</v>
      </c>
      <c r="U50" s="66" t="s">
        <v>3</v>
      </c>
      <c r="V50" s="55" t="s">
        <v>31</v>
      </c>
      <c r="W50" s="56"/>
      <c r="X50" s="57"/>
      <c r="Y50" s="156"/>
      <c r="Z50" s="57" t="s">
        <v>32</v>
      </c>
      <c r="AA50" s="58" t="s">
        <v>3</v>
      </c>
      <c r="AB50" s="58"/>
      <c r="AC50" s="156" t="s">
        <v>29</v>
      </c>
      <c r="AD50" s="56" t="s">
        <v>33</v>
      </c>
      <c r="AE50" s="64"/>
      <c r="AF50" s="58"/>
      <c r="AG50" s="80" t="s">
        <v>4</v>
      </c>
      <c r="AH50" s="80"/>
      <c r="AI50" s="156" t="s">
        <v>31</v>
      </c>
      <c r="AJ50" s="156" t="s">
        <v>30</v>
      </c>
      <c r="AK50" s="54" t="s">
        <v>30</v>
      </c>
      <c r="AL50" s="61">
        <f>COUNTA(C50:AK50)</f>
        <v>20</v>
      </c>
      <c r="AM50" s="345"/>
      <c r="AN50" s="154">
        <v>15</v>
      </c>
      <c r="AO50" s="100">
        <f t="shared" ref="AO50" si="248">COUNTIF(C50:AK50,"Α1")</f>
        <v>2</v>
      </c>
      <c r="AP50" s="101">
        <f t="shared" ref="AP50" si="249">COUNTIF(C50:AK50,"Α2")</f>
        <v>3</v>
      </c>
      <c r="AQ50" s="101">
        <f t="shared" ref="AQ50" si="250">COUNTIF(C50:AK50,"Α3")</f>
        <v>2</v>
      </c>
      <c r="AR50" s="102">
        <f t="shared" ref="AR50" si="251">COUNTIF(C50:AK50,"Α4")</f>
        <v>0</v>
      </c>
      <c r="AS50" s="103">
        <f t="shared" ref="AS50" si="252">COUNTIF(C50:AK50,"Β1")</f>
        <v>3</v>
      </c>
      <c r="AT50" s="101">
        <f t="shared" ref="AT50" si="253">COUNTIF(C50:AK50,"Β2")</f>
        <v>3</v>
      </c>
      <c r="AU50" s="101">
        <f t="shared" ref="AU50" si="254">COUNTIF(C50:AK50,"Β3")</f>
        <v>3</v>
      </c>
      <c r="AV50" s="104">
        <f t="shared" ref="AV50" si="255">COUNTIF(C50:AK50,"Β4")</f>
        <v>0</v>
      </c>
      <c r="AW50" s="100">
        <f t="shared" ref="AW50" si="256">COUNTIF(C50:AK50,"Γ1")</f>
        <v>0</v>
      </c>
      <c r="AX50" s="101">
        <f t="shared" ref="AX50" si="257">COUNTIF(C50:AK50,"Γ2")</f>
        <v>2</v>
      </c>
      <c r="AY50" s="101">
        <f t="shared" ref="AY50" si="258">COUNTIF(C50:AK50,"Γ3")</f>
        <v>2</v>
      </c>
      <c r="AZ50" s="102">
        <f t="shared" ref="AZ50" si="259">COUNTIF(C50:AK50,"Γ4")</f>
        <v>0</v>
      </c>
      <c r="BA50" s="100">
        <f t="shared" ref="BA50" si="260">SUM(AO50:AZ50)</f>
        <v>20</v>
      </c>
      <c r="BB50" s="101">
        <v>20</v>
      </c>
      <c r="BC50" s="101"/>
      <c r="BD50" s="105">
        <f>BA50-BB50</f>
        <v>0</v>
      </c>
      <c r="BE50" s="101"/>
      <c r="BF50" s="142"/>
      <c r="BG50" s="135"/>
      <c r="BH50" s="335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</row>
    <row r="51" spans="1:248" s="63" customFormat="1" ht="24" customHeight="1">
      <c r="A51" s="366">
        <v>24</v>
      </c>
      <c r="B51" s="368" t="s">
        <v>155</v>
      </c>
      <c r="C51" s="157" t="s">
        <v>53</v>
      </c>
      <c r="D51" s="332" t="s">
        <v>86</v>
      </c>
      <c r="E51" s="309"/>
      <c r="F51" s="165" t="s">
        <v>53</v>
      </c>
      <c r="G51" s="292"/>
      <c r="H51" s="250"/>
      <c r="I51" s="45"/>
      <c r="J51" s="294" t="s">
        <v>86</v>
      </c>
      <c r="K51" s="295"/>
      <c r="L51" s="295"/>
      <c r="M51" s="315"/>
      <c r="N51" s="250"/>
      <c r="O51" s="165" t="s">
        <v>53</v>
      </c>
      <c r="P51" s="175" t="s">
        <v>53</v>
      </c>
      <c r="Q51" s="294" t="s">
        <v>86</v>
      </c>
      <c r="R51" s="295"/>
      <c r="S51" s="295"/>
      <c r="T51" s="295"/>
      <c r="U51" s="295"/>
      <c r="V51" s="295"/>
      <c r="W51" s="296"/>
      <c r="X51" s="157" t="s">
        <v>53</v>
      </c>
      <c r="Y51" s="332" t="s">
        <v>86</v>
      </c>
      <c r="Z51" s="295"/>
      <c r="AA51" s="309"/>
      <c r="AB51" s="160" t="s">
        <v>53</v>
      </c>
      <c r="AC51" s="178"/>
      <c r="AD51" s="182"/>
      <c r="AE51" s="157" t="s">
        <v>53</v>
      </c>
      <c r="AF51" s="332" t="s">
        <v>86</v>
      </c>
      <c r="AG51" s="295"/>
      <c r="AH51" s="309"/>
      <c r="AI51" s="160" t="s">
        <v>53</v>
      </c>
      <c r="AJ51" s="178"/>
      <c r="AK51" s="182"/>
      <c r="AL51" s="42"/>
      <c r="AM51" s="342" t="s">
        <v>25</v>
      </c>
      <c r="AN51" s="151" t="s">
        <v>131</v>
      </c>
      <c r="AO51" s="121"/>
      <c r="AP51" s="122"/>
      <c r="AQ51" s="122"/>
      <c r="AR51" s="123"/>
      <c r="AS51" s="124"/>
      <c r="AT51" s="122"/>
      <c r="AU51" s="122"/>
      <c r="AV51" s="125"/>
      <c r="AW51" s="121"/>
      <c r="AX51" s="122"/>
      <c r="AY51" s="122"/>
      <c r="AZ51" s="123"/>
      <c r="BA51" s="121"/>
      <c r="BB51" s="122"/>
      <c r="BC51" s="122"/>
      <c r="BD51" s="122"/>
      <c r="BE51" s="122"/>
      <c r="BF51" s="141"/>
      <c r="BG51" s="134"/>
      <c r="BH51" s="351" t="s">
        <v>126</v>
      </c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</row>
    <row r="52" spans="1:248" s="44" customFormat="1" ht="24" customHeight="1" thickBot="1">
      <c r="A52" s="373"/>
      <c r="B52" s="374"/>
      <c r="C52" s="53" t="s">
        <v>3</v>
      </c>
      <c r="D52" s="333"/>
      <c r="E52" s="310"/>
      <c r="F52" s="55" t="s">
        <v>4</v>
      </c>
      <c r="G52" s="293"/>
      <c r="H52" s="251"/>
      <c r="I52" s="49"/>
      <c r="J52" s="297"/>
      <c r="K52" s="298"/>
      <c r="L52" s="298"/>
      <c r="M52" s="316"/>
      <c r="N52" s="251"/>
      <c r="O52" s="55" t="s">
        <v>4</v>
      </c>
      <c r="P52" s="66" t="s">
        <v>3</v>
      </c>
      <c r="Q52" s="297"/>
      <c r="R52" s="298"/>
      <c r="S52" s="298"/>
      <c r="T52" s="298"/>
      <c r="U52" s="298"/>
      <c r="V52" s="298"/>
      <c r="W52" s="299"/>
      <c r="X52" s="53" t="s">
        <v>5</v>
      </c>
      <c r="Y52" s="333"/>
      <c r="Z52" s="298"/>
      <c r="AA52" s="310"/>
      <c r="AB52" s="54" t="s">
        <v>2</v>
      </c>
      <c r="AC52" s="48"/>
      <c r="AD52" s="49"/>
      <c r="AE52" s="53" t="s">
        <v>2</v>
      </c>
      <c r="AF52" s="333"/>
      <c r="AG52" s="298"/>
      <c r="AH52" s="310"/>
      <c r="AI52" s="54" t="s">
        <v>5</v>
      </c>
      <c r="AJ52" s="48"/>
      <c r="AK52" s="49"/>
      <c r="AL52" s="61">
        <f>COUNTA(C52:AK52)</f>
        <v>8</v>
      </c>
      <c r="AM52" s="343"/>
      <c r="AN52" s="154">
        <v>10</v>
      </c>
      <c r="AO52" s="100">
        <f t="shared" ref="AO52" si="261">COUNTIF(C52:AK52,"Α1")</f>
        <v>0</v>
      </c>
      <c r="AP52" s="101">
        <f t="shared" ref="AP52" si="262">COUNTIF(C52:AK52,"Α2")</f>
        <v>0</v>
      </c>
      <c r="AQ52" s="101">
        <f t="shared" ref="AQ52" si="263">COUNTIF(C52:AK52,"Α3")</f>
        <v>0</v>
      </c>
      <c r="AR52" s="102">
        <f t="shared" ref="AR52" si="264">COUNTIF(C52:AK52,"Α4")</f>
        <v>0</v>
      </c>
      <c r="AS52" s="103">
        <f t="shared" ref="AS52" si="265">COUNTIF(C52:AK52,"Β1")</f>
        <v>0</v>
      </c>
      <c r="AT52" s="101">
        <f t="shared" ref="AT52" si="266">COUNTIF(C52:AK52,"Β2")</f>
        <v>0</v>
      </c>
      <c r="AU52" s="101">
        <f t="shared" ref="AU52" si="267">COUNTIF(C52:AK52,"Β3")</f>
        <v>0</v>
      </c>
      <c r="AV52" s="104">
        <f t="shared" ref="AV52" si="268">COUNTIF(C52:AK52,"Β4")</f>
        <v>0</v>
      </c>
      <c r="AW52" s="100">
        <f t="shared" ref="AW52" si="269">COUNTIF(C52:AK52,"Γ1")</f>
        <v>2</v>
      </c>
      <c r="AX52" s="101">
        <f t="shared" ref="AX52" si="270">COUNTIF(C52:AK52,"Γ2")</f>
        <v>2</v>
      </c>
      <c r="AY52" s="101">
        <f t="shared" ref="AY52" si="271">COUNTIF(C52:AK52,"Γ3")</f>
        <v>2</v>
      </c>
      <c r="AZ52" s="102">
        <f t="shared" ref="AZ52" si="272">COUNTIF(C52:AK52,"Γ4")</f>
        <v>2</v>
      </c>
      <c r="BA52" s="100">
        <f t="shared" ref="BA52" si="273">SUM(AO52:AZ52)</f>
        <v>8</v>
      </c>
      <c r="BB52" s="101">
        <v>20</v>
      </c>
      <c r="BC52" s="101"/>
      <c r="BD52" s="105">
        <f>BA52-BB52</f>
        <v>-12</v>
      </c>
      <c r="BE52" s="101"/>
      <c r="BF52" s="142"/>
      <c r="BG52" s="135"/>
      <c r="BH52" s="335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</row>
    <row r="53" spans="1:248" s="63" customFormat="1" ht="24" customHeight="1">
      <c r="A53" s="361">
        <v>25</v>
      </c>
      <c r="B53" s="411" t="s">
        <v>156</v>
      </c>
      <c r="C53" s="157" t="s">
        <v>52</v>
      </c>
      <c r="D53" s="176" t="s">
        <v>52</v>
      </c>
      <c r="E53" s="176" t="s">
        <v>52</v>
      </c>
      <c r="F53" s="238"/>
      <c r="G53" s="238"/>
      <c r="H53" s="330" t="s">
        <v>86</v>
      </c>
      <c r="I53" s="296"/>
      <c r="J53" s="174"/>
      <c r="K53" s="238"/>
      <c r="L53" s="179"/>
      <c r="M53" s="176" t="s">
        <v>52</v>
      </c>
      <c r="N53" s="175"/>
      <c r="O53" s="176" t="s">
        <v>52</v>
      </c>
      <c r="P53" s="185" t="s">
        <v>52</v>
      </c>
      <c r="Q53" s="176" t="s">
        <v>52</v>
      </c>
      <c r="R53" s="176" t="s">
        <v>52</v>
      </c>
      <c r="S53" s="176" t="s">
        <v>52</v>
      </c>
      <c r="T53" s="176" t="s">
        <v>52</v>
      </c>
      <c r="U53" s="238"/>
      <c r="V53" s="330" t="s">
        <v>86</v>
      </c>
      <c r="W53" s="296"/>
      <c r="X53" s="294" t="s">
        <v>54</v>
      </c>
      <c r="Y53" s="295"/>
      <c r="Z53" s="295"/>
      <c r="AA53" s="295"/>
      <c r="AB53" s="295"/>
      <c r="AC53" s="295"/>
      <c r="AD53" s="296"/>
      <c r="AE53" s="294" t="s">
        <v>54</v>
      </c>
      <c r="AF53" s="295"/>
      <c r="AG53" s="295"/>
      <c r="AH53" s="295"/>
      <c r="AI53" s="295"/>
      <c r="AJ53" s="295"/>
      <c r="AK53" s="296"/>
      <c r="AL53" s="42"/>
      <c r="AM53" s="340" t="s">
        <v>42</v>
      </c>
      <c r="AN53" s="269" t="s">
        <v>131</v>
      </c>
      <c r="AO53" s="121"/>
      <c r="AP53" s="122"/>
      <c r="AQ53" s="122"/>
      <c r="AR53" s="123"/>
      <c r="AS53" s="124"/>
      <c r="AT53" s="122"/>
      <c r="AU53" s="122"/>
      <c r="AV53" s="125"/>
      <c r="AW53" s="121"/>
      <c r="AX53" s="122"/>
      <c r="AY53" s="122"/>
      <c r="AZ53" s="123"/>
      <c r="BA53" s="121"/>
      <c r="BB53" s="122"/>
      <c r="BC53" s="122"/>
      <c r="BD53" s="122"/>
      <c r="BE53" s="122"/>
      <c r="BF53" s="141"/>
      <c r="BG53" s="134"/>
      <c r="BH53" s="336" t="s">
        <v>164</v>
      </c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</row>
    <row r="54" spans="1:248" s="70" customFormat="1" ht="24" customHeight="1" thickBot="1">
      <c r="A54" s="410"/>
      <c r="B54" s="412"/>
      <c r="C54" s="53" t="s">
        <v>33</v>
      </c>
      <c r="D54" s="80" t="s">
        <v>3</v>
      </c>
      <c r="E54" s="66" t="s">
        <v>31</v>
      </c>
      <c r="F54" s="240"/>
      <c r="G54" s="240"/>
      <c r="H54" s="331"/>
      <c r="I54" s="299"/>
      <c r="J54" s="46"/>
      <c r="K54" s="240"/>
      <c r="L54" s="65"/>
      <c r="M54" s="80" t="s">
        <v>32</v>
      </c>
      <c r="N54" s="66"/>
      <c r="O54" s="80" t="s">
        <v>5</v>
      </c>
      <c r="P54" s="56" t="s">
        <v>34</v>
      </c>
      <c r="Q54" s="80" t="s">
        <v>30</v>
      </c>
      <c r="R54" s="80" t="s">
        <v>2</v>
      </c>
      <c r="S54" s="66" t="s">
        <v>29</v>
      </c>
      <c r="T54" s="80" t="s">
        <v>4</v>
      </c>
      <c r="U54" s="65"/>
      <c r="V54" s="331"/>
      <c r="W54" s="299"/>
      <c r="X54" s="297"/>
      <c r="Y54" s="298"/>
      <c r="Z54" s="298"/>
      <c r="AA54" s="298"/>
      <c r="AB54" s="298"/>
      <c r="AC54" s="298"/>
      <c r="AD54" s="299"/>
      <c r="AE54" s="297"/>
      <c r="AF54" s="298"/>
      <c r="AG54" s="298"/>
      <c r="AH54" s="298"/>
      <c r="AI54" s="298"/>
      <c r="AJ54" s="298"/>
      <c r="AK54" s="299"/>
      <c r="AL54" s="61">
        <f>COUNTA(C54:AK54)</f>
        <v>10</v>
      </c>
      <c r="AM54" s="341"/>
      <c r="AN54" s="153" t="s">
        <v>142</v>
      </c>
      <c r="AO54" s="100">
        <f t="shared" ref="AO54" si="274">COUNTIF(C54:AK54,"Α1")</f>
        <v>1</v>
      </c>
      <c r="AP54" s="101">
        <f t="shared" ref="AP54" si="275">COUNTIF(C54:AK54,"Α2")</f>
        <v>1</v>
      </c>
      <c r="AQ54" s="101">
        <f t="shared" ref="AQ54" si="276">COUNTIF(C54:AK54,"Α3")</f>
        <v>1</v>
      </c>
      <c r="AR54" s="102">
        <f t="shared" ref="AR54" si="277">COUNTIF(C54:AK54,"Α4")</f>
        <v>0</v>
      </c>
      <c r="AS54" s="103">
        <f t="shared" ref="AS54" si="278">COUNTIF(C54:AK54,"Β1")</f>
        <v>1</v>
      </c>
      <c r="AT54" s="101">
        <f t="shared" ref="AT54" si="279">COUNTIF(C54:AK54,"Β2")</f>
        <v>1</v>
      </c>
      <c r="AU54" s="101">
        <f t="shared" ref="AU54" si="280">COUNTIF(C54:AK54,"Β3")</f>
        <v>1</v>
      </c>
      <c r="AV54" s="104">
        <f t="shared" ref="AV54" si="281">COUNTIF(C54:AK54,"Β4")</f>
        <v>0</v>
      </c>
      <c r="AW54" s="100">
        <f t="shared" ref="AW54" si="282">COUNTIF(C54:AK54,"Γ1")</f>
        <v>1</v>
      </c>
      <c r="AX54" s="101">
        <f t="shared" ref="AX54" si="283">COUNTIF(C54:AK54,"Γ2")</f>
        <v>1</v>
      </c>
      <c r="AY54" s="101">
        <f t="shared" ref="AY54" si="284">COUNTIF(C54:AK54,"Γ3")</f>
        <v>1</v>
      </c>
      <c r="AZ54" s="102">
        <f t="shared" ref="AZ54" si="285">COUNTIF(C54:AK54,"Γ4")</f>
        <v>1</v>
      </c>
      <c r="BA54" s="100">
        <f t="shared" ref="BA54" si="286">SUM(AO54:AZ54)</f>
        <v>10</v>
      </c>
      <c r="BB54" s="101">
        <v>20</v>
      </c>
      <c r="BC54" s="101"/>
      <c r="BD54" s="105">
        <f>BA54-BB54</f>
        <v>-10</v>
      </c>
      <c r="BE54" s="101"/>
      <c r="BF54" s="142">
        <v>1</v>
      </c>
      <c r="BG54" s="135"/>
      <c r="BH54" s="337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</row>
    <row r="55" spans="1:248" s="70" customFormat="1" ht="24" customHeight="1">
      <c r="A55" s="234"/>
      <c r="B55" s="328" t="s">
        <v>165</v>
      </c>
      <c r="C55" s="294" t="s">
        <v>166</v>
      </c>
      <c r="D55" s="295"/>
      <c r="E55" s="295"/>
      <c r="F55" s="295"/>
      <c r="G55" s="295"/>
      <c r="H55" s="295"/>
      <c r="I55" s="296"/>
      <c r="J55" s="294" t="s">
        <v>166</v>
      </c>
      <c r="K55" s="295"/>
      <c r="L55" s="295"/>
      <c r="M55" s="295"/>
      <c r="N55" s="295"/>
      <c r="O55" s="295"/>
      <c r="P55" s="296"/>
      <c r="Q55" s="285"/>
      <c r="R55" s="176" t="s">
        <v>169</v>
      </c>
      <c r="S55" s="57"/>
      <c r="T55" s="284"/>
      <c r="U55" s="176" t="s">
        <v>169</v>
      </c>
      <c r="V55" s="176" t="s">
        <v>169</v>
      </c>
      <c r="W55" s="176" t="s">
        <v>169</v>
      </c>
      <c r="X55" s="294" t="s">
        <v>167</v>
      </c>
      <c r="Y55" s="295"/>
      <c r="Z55" s="295"/>
      <c r="AA55" s="295"/>
      <c r="AB55" s="295"/>
      <c r="AC55" s="295"/>
      <c r="AD55" s="296"/>
      <c r="AE55" s="176" t="s">
        <v>169</v>
      </c>
      <c r="AF55" s="176"/>
      <c r="AG55" s="176" t="s">
        <v>169</v>
      </c>
      <c r="AH55" s="176" t="s">
        <v>169</v>
      </c>
      <c r="AI55" s="176" t="s">
        <v>169</v>
      </c>
      <c r="AJ55" s="176" t="s">
        <v>169</v>
      </c>
      <c r="AK55" s="176" t="s">
        <v>169</v>
      </c>
      <c r="AL55" s="78"/>
      <c r="AM55" s="354" t="s">
        <v>165</v>
      </c>
      <c r="AN55" s="269" t="s">
        <v>131</v>
      </c>
      <c r="AO55" s="270"/>
      <c r="AP55" s="271"/>
      <c r="AQ55" s="271"/>
      <c r="AR55" s="272"/>
      <c r="AS55" s="273"/>
      <c r="AT55" s="271"/>
      <c r="AU55" s="271"/>
      <c r="AV55" s="274"/>
      <c r="AW55" s="270"/>
      <c r="AX55" s="271"/>
      <c r="AY55" s="271"/>
      <c r="AZ55" s="272"/>
      <c r="BA55" s="270"/>
      <c r="BB55" s="271"/>
      <c r="BC55" s="271"/>
      <c r="BD55" s="275"/>
      <c r="BE55" s="271"/>
      <c r="BF55" s="276"/>
      <c r="BG55" s="134"/>
      <c r="BH55" s="336" t="s">
        <v>168</v>
      </c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</row>
    <row r="56" spans="1:248" s="70" customFormat="1" ht="24" customHeight="1" thickBot="1">
      <c r="A56" s="234"/>
      <c r="B56" s="329"/>
      <c r="C56" s="297"/>
      <c r="D56" s="298"/>
      <c r="E56" s="298"/>
      <c r="F56" s="298"/>
      <c r="G56" s="298"/>
      <c r="H56" s="298"/>
      <c r="I56" s="299"/>
      <c r="J56" s="297"/>
      <c r="K56" s="298"/>
      <c r="L56" s="298"/>
      <c r="M56" s="298"/>
      <c r="N56" s="298"/>
      <c r="O56" s="298"/>
      <c r="P56" s="299"/>
      <c r="Q56" s="285"/>
      <c r="R56" s="284" t="s">
        <v>30</v>
      </c>
      <c r="S56" s="57"/>
      <c r="T56" s="284"/>
      <c r="U56" s="57" t="s">
        <v>5</v>
      </c>
      <c r="V56" s="284" t="s">
        <v>29</v>
      </c>
      <c r="W56" s="57" t="s">
        <v>33</v>
      </c>
      <c r="X56" s="297"/>
      <c r="Y56" s="298"/>
      <c r="Z56" s="298"/>
      <c r="AA56" s="298"/>
      <c r="AB56" s="298"/>
      <c r="AC56" s="298"/>
      <c r="AD56" s="299"/>
      <c r="AE56" s="288" t="s">
        <v>32</v>
      </c>
      <c r="AF56" s="289"/>
      <c r="AG56" s="290" t="s">
        <v>34</v>
      </c>
      <c r="AH56" s="289" t="s">
        <v>2</v>
      </c>
      <c r="AI56" s="290" t="s">
        <v>4</v>
      </c>
      <c r="AJ56" s="290" t="s">
        <v>3</v>
      </c>
      <c r="AK56" s="291" t="s">
        <v>31</v>
      </c>
      <c r="AL56" s="61">
        <f>COUNTA(C56:AK56)</f>
        <v>10</v>
      </c>
      <c r="AM56" s="355"/>
      <c r="AN56" s="153">
        <v>16</v>
      </c>
      <c r="AO56" s="100">
        <f t="shared" ref="AO56" si="287">COUNTIF(C56:AK56,"Α1")</f>
        <v>1</v>
      </c>
      <c r="AP56" s="101">
        <f t="shared" ref="AP56" si="288">COUNTIF(C56:AK56,"Α2")</f>
        <v>1</v>
      </c>
      <c r="AQ56" s="101">
        <f t="shared" ref="AQ56" si="289">COUNTIF(C56:AK56,"Α3")</f>
        <v>1</v>
      </c>
      <c r="AR56" s="102">
        <f t="shared" ref="AR56" si="290">COUNTIF(C56:AK56,"Α4")</f>
        <v>0</v>
      </c>
      <c r="AS56" s="103">
        <f t="shared" ref="AS56" si="291">COUNTIF(C56:AK56,"Β1")</f>
        <v>1</v>
      </c>
      <c r="AT56" s="101">
        <f t="shared" ref="AT56" si="292">COUNTIF(C56:AK56,"Β2")</f>
        <v>1</v>
      </c>
      <c r="AU56" s="101">
        <f t="shared" ref="AU56" si="293">COUNTIF(C56:AK56,"Β3")</f>
        <v>1</v>
      </c>
      <c r="AV56" s="104">
        <f t="shared" ref="AV56" si="294">COUNTIF(C56:AK56,"Β4")</f>
        <v>0</v>
      </c>
      <c r="AW56" s="100">
        <f t="shared" ref="AW56" si="295">COUNTIF(C56:AK56,"Γ1")</f>
        <v>1</v>
      </c>
      <c r="AX56" s="101">
        <f t="shared" ref="AX56" si="296">COUNTIF(C56:AK56,"Γ2")</f>
        <v>1</v>
      </c>
      <c r="AY56" s="101">
        <f t="shared" ref="AY56" si="297">COUNTIF(C56:AK56,"Γ3")</f>
        <v>1</v>
      </c>
      <c r="AZ56" s="102">
        <f t="shared" ref="AZ56" si="298">COUNTIF(C56:AK56,"Γ4")</f>
        <v>1</v>
      </c>
      <c r="BA56" s="100">
        <f t="shared" ref="BA56" si="299">SUM(AO56:AZ56)</f>
        <v>10</v>
      </c>
      <c r="BB56" s="101">
        <v>23</v>
      </c>
      <c r="BC56" s="101"/>
      <c r="BD56" s="105">
        <f>BA56-BB56</f>
        <v>-13</v>
      </c>
      <c r="BE56" s="101"/>
      <c r="BF56" s="142"/>
      <c r="BG56" s="135"/>
      <c r="BH56" s="337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</row>
    <row r="57" spans="1:248" s="68" customFormat="1" ht="24" customHeight="1">
      <c r="A57" s="361">
        <v>26</v>
      </c>
      <c r="B57" s="363" t="s">
        <v>157</v>
      </c>
      <c r="C57" s="27"/>
      <c r="D57" s="28"/>
      <c r="E57" s="29"/>
      <c r="F57" s="28"/>
      <c r="G57" s="29"/>
      <c r="H57" s="28"/>
      <c r="I57" s="29"/>
      <c r="J57" s="19"/>
      <c r="K57" s="20"/>
      <c r="L57" s="21"/>
      <c r="M57" s="20"/>
      <c r="N57" s="21"/>
      <c r="O57" s="20"/>
      <c r="P57" s="22"/>
      <c r="Q57" s="177" t="s">
        <v>102</v>
      </c>
      <c r="R57" s="20"/>
      <c r="S57" s="181"/>
      <c r="T57" s="20"/>
      <c r="U57" s="181" t="s">
        <v>102</v>
      </c>
      <c r="V57" s="20"/>
      <c r="W57" s="21"/>
      <c r="X57" s="19"/>
      <c r="Y57" s="20"/>
      <c r="Z57" s="21"/>
      <c r="AA57" s="20"/>
      <c r="AB57" s="21"/>
      <c r="AC57" s="20"/>
      <c r="AD57" s="22"/>
      <c r="AE57" s="19"/>
      <c r="AF57" s="20"/>
      <c r="AG57" s="21"/>
      <c r="AH57" s="20"/>
      <c r="AI57" s="21"/>
      <c r="AJ57" s="20"/>
      <c r="AK57" s="22"/>
      <c r="AL57" s="37"/>
      <c r="AM57" s="338" t="s">
        <v>157</v>
      </c>
      <c r="AN57" s="151" t="s">
        <v>131</v>
      </c>
      <c r="AO57" s="107"/>
      <c r="AP57" s="108"/>
      <c r="AQ57" s="108"/>
      <c r="AR57" s="109"/>
      <c r="AS57" s="110"/>
      <c r="AT57" s="108"/>
      <c r="AU57" s="108"/>
      <c r="AV57" s="111"/>
      <c r="AW57" s="107"/>
      <c r="AX57" s="108"/>
      <c r="AY57" s="108"/>
      <c r="AZ57" s="109"/>
      <c r="BA57" s="107"/>
      <c r="BB57" s="108"/>
      <c r="BC57" s="108"/>
      <c r="BD57" s="108"/>
      <c r="BE57" s="108"/>
      <c r="BF57" s="139"/>
      <c r="BG57" s="136"/>
      <c r="BH57" s="334" t="s">
        <v>161</v>
      </c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</row>
    <row r="58" spans="1:248" s="39" customFormat="1" ht="24" customHeight="1" thickBot="1">
      <c r="A58" s="362"/>
      <c r="B58" s="364"/>
      <c r="C58" s="30"/>
      <c r="D58" s="31"/>
      <c r="E58" s="32"/>
      <c r="F58" s="31"/>
      <c r="G58" s="32"/>
      <c r="H58" s="31"/>
      <c r="I58" s="32"/>
      <c r="J58" s="23"/>
      <c r="K58" s="24"/>
      <c r="L58" s="25"/>
      <c r="M58" s="24"/>
      <c r="N58" s="25"/>
      <c r="O58" s="24"/>
      <c r="P58" s="26"/>
      <c r="Q58" s="89" t="s">
        <v>32</v>
      </c>
      <c r="R58" s="24"/>
      <c r="S58" s="81"/>
      <c r="T58" s="24"/>
      <c r="U58" s="81" t="s">
        <v>34</v>
      </c>
      <c r="V58" s="24"/>
      <c r="W58" s="25"/>
      <c r="X58" s="23"/>
      <c r="Y58" s="24"/>
      <c r="Z58" s="25"/>
      <c r="AA58" s="24"/>
      <c r="AB58" s="25"/>
      <c r="AC58" s="24"/>
      <c r="AD58" s="26"/>
      <c r="AE58" s="23"/>
      <c r="AF58" s="24"/>
      <c r="AG58" s="25"/>
      <c r="AH58" s="24"/>
      <c r="AI58" s="25"/>
      <c r="AJ58" s="24"/>
      <c r="AK58" s="26"/>
      <c r="AL58" s="16">
        <f>COUNTA(C58:AK58)</f>
        <v>2</v>
      </c>
      <c r="AM58" s="339"/>
      <c r="AN58" s="154">
        <v>19</v>
      </c>
      <c r="AO58" s="100">
        <f t="shared" ref="AO58" si="300">COUNTIF(C58:AK58,"Α1")</f>
        <v>1</v>
      </c>
      <c r="AP58" s="101">
        <f t="shared" ref="AP58" si="301">COUNTIF(C58:AK58,"Α2")</f>
        <v>0</v>
      </c>
      <c r="AQ58" s="101">
        <f t="shared" ref="AQ58" si="302">COUNTIF(C58:AK58,"Α3")</f>
        <v>1</v>
      </c>
      <c r="AR58" s="102">
        <f t="shared" ref="AR58" si="303">COUNTIF(C58:AK58,"Α4")</f>
        <v>0</v>
      </c>
      <c r="AS58" s="103">
        <f t="shared" ref="AS58" si="304">COUNTIF(C58:AK58,"Β1")</f>
        <v>0</v>
      </c>
      <c r="AT58" s="101">
        <f t="shared" ref="AT58" si="305">COUNTIF(C58:AK58,"Β2")</f>
        <v>0</v>
      </c>
      <c r="AU58" s="101">
        <f t="shared" ref="AU58" si="306">COUNTIF(C58:AK58,"Β3")</f>
        <v>0</v>
      </c>
      <c r="AV58" s="104">
        <f t="shared" ref="AV58" si="307">COUNTIF(C58:AK58,"Β4")</f>
        <v>0</v>
      </c>
      <c r="AW58" s="100">
        <f t="shared" ref="AW58" si="308">COUNTIF(C58:AK58,"Γ1")</f>
        <v>0</v>
      </c>
      <c r="AX58" s="101">
        <f t="shared" ref="AX58" si="309">COUNTIF(C58:AK58,"Γ2")</f>
        <v>0</v>
      </c>
      <c r="AY58" s="101">
        <f t="shared" ref="AY58" si="310">COUNTIF(C58:AK58,"Γ3")</f>
        <v>0</v>
      </c>
      <c r="AZ58" s="102">
        <f t="shared" ref="AZ58" si="311">COUNTIF(C58:AK58,"Γ4")</f>
        <v>0</v>
      </c>
      <c r="BA58" s="100">
        <f t="shared" ref="BA58" si="312">SUM(AO58:AZ58)</f>
        <v>2</v>
      </c>
      <c r="BB58" s="101"/>
      <c r="BC58" s="101"/>
      <c r="BD58" s="105">
        <f>BA58-BB58</f>
        <v>2</v>
      </c>
      <c r="BE58" s="101"/>
      <c r="BF58" s="142"/>
      <c r="BG58" s="135"/>
      <c r="BH58" s="335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</row>
    <row r="59" spans="1:248" s="39" customFormat="1" ht="24" customHeight="1" thickBot="1">
      <c r="A59" s="10"/>
      <c r="B59" s="74"/>
      <c r="C59" s="11">
        <f t="shared" ref="C59:AK59" si="313">COUNTA(C5:C58)</f>
        <v>25</v>
      </c>
      <c r="D59" s="12">
        <f t="shared" si="313"/>
        <v>22</v>
      </c>
      <c r="E59" s="12">
        <f t="shared" si="313"/>
        <v>20</v>
      </c>
      <c r="F59" s="12">
        <f t="shared" si="313"/>
        <v>26</v>
      </c>
      <c r="G59" s="12">
        <f t="shared" si="313"/>
        <v>24</v>
      </c>
      <c r="H59" s="12">
        <f t="shared" si="313"/>
        <v>27</v>
      </c>
      <c r="I59" s="13">
        <f t="shared" si="313"/>
        <v>22</v>
      </c>
      <c r="J59" s="11">
        <f t="shared" si="313"/>
        <v>24</v>
      </c>
      <c r="K59" s="12">
        <f t="shared" si="313"/>
        <v>24</v>
      </c>
      <c r="L59" s="12">
        <f t="shared" si="313"/>
        <v>24</v>
      </c>
      <c r="M59" s="12">
        <f t="shared" si="313"/>
        <v>25</v>
      </c>
      <c r="N59" s="12">
        <f t="shared" si="313"/>
        <v>20</v>
      </c>
      <c r="O59" s="12">
        <f t="shared" si="313"/>
        <v>20</v>
      </c>
      <c r="P59" s="13">
        <f t="shared" si="313"/>
        <v>22</v>
      </c>
      <c r="Q59" s="11">
        <f t="shared" si="313"/>
        <v>28</v>
      </c>
      <c r="R59" s="12">
        <f t="shared" si="313"/>
        <v>22</v>
      </c>
      <c r="S59" s="12">
        <f t="shared" si="313"/>
        <v>20</v>
      </c>
      <c r="T59" s="12">
        <f t="shared" si="313"/>
        <v>24</v>
      </c>
      <c r="U59" s="12">
        <f t="shared" si="313"/>
        <v>24</v>
      </c>
      <c r="V59" s="12">
        <f t="shared" si="313"/>
        <v>22</v>
      </c>
      <c r="W59" s="13">
        <f t="shared" si="313"/>
        <v>20</v>
      </c>
      <c r="X59" s="11">
        <f t="shared" si="313"/>
        <v>25</v>
      </c>
      <c r="Y59" s="12">
        <f t="shared" si="313"/>
        <v>25</v>
      </c>
      <c r="Z59" s="12">
        <f t="shared" si="313"/>
        <v>19</v>
      </c>
      <c r="AA59" s="12">
        <f t="shared" si="313"/>
        <v>24</v>
      </c>
      <c r="AB59" s="12">
        <f t="shared" si="313"/>
        <v>23</v>
      </c>
      <c r="AC59" s="12">
        <f t="shared" si="313"/>
        <v>21</v>
      </c>
      <c r="AD59" s="13">
        <f t="shared" si="313"/>
        <v>20</v>
      </c>
      <c r="AE59" s="11">
        <f t="shared" si="313"/>
        <v>24</v>
      </c>
      <c r="AF59" s="12">
        <f t="shared" si="313"/>
        <v>23</v>
      </c>
      <c r="AG59" s="12">
        <f t="shared" si="313"/>
        <v>24</v>
      </c>
      <c r="AH59" s="12">
        <f t="shared" si="313"/>
        <v>22</v>
      </c>
      <c r="AI59" s="12">
        <f t="shared" si="313"/>
        <v>25</v>
      </c>
      <c r="AJ59" s="12">
        <f t="shared" si="313"/>
        <v>22</v>
      </c>
      <c r="AK59" s="13">
        <f t="shared" si="313"/>
        <v>21</v>
      </c>
      <c r="AL59" s="14">
        <f>SUM(AL5:AL58)</f>
        <v>382</v>
      </c>
      <c r="AM59" s="221"/>
      <c r="AN59" s="155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6"/>
      <c r="BB59" s="136"/>
      <c r="BC59" s="136"/>
      <c r="BD59" s="136"/>
      <c r="BE59" s="136"/>
      <c r="BF59" s="145"/>
      <c r="BG59" s="136"/>
      <c r="BH59" s="146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</row>
    <row r="60" spans="1:248" s="10" customFormat="1" ht="20.25" customHeight="1">
      <c r="A60"/>
      <c r="B60" s="75"/>
      <c r="C60" s="1"/>
      <c r="D60" s="1"/>
      <c r="E60" s="1"/>
      <c r="F60" s="1"/>
      <c r="G60" s="1"/>
      <c r="H60" s="1"/>
      <c r="I60" s="8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77"/>
      <c r="AE60" s="1"/>
      <c r="AF60" s="1"/>
      <c r="AG60" s="1"/>
      <c r="AH60" s="1"/>
      <c r="AI60" s="1"/>
      <c r="AJ60" s="1"/>
      <c r="AK60" s="278"/>
      <c r="AL60" s="220"/>
      <c r="AM60" s="221"/>
      <c r="AN60" s="155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6"/>
      <c r="BB60" s="136"/>
      <c r="BC60" s="136"/>
      <c r="BD60" s="136"/>
      <c r="BE60" s="136"/>
      <c r="BF60" s="145"/>
      <c r="BG60" s="136"/>
      <c r="BH60" s="146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</row>
    <row r="61" spans="1:248" ht="15.75">
      <c r="B61" s="148" t="s">
        <v>79</v>
      </c>
      <c r="C61" s="71" t="s">
        <v>63</v>
      </c>
      <c r="D61" s="1"/>
      <c r="E61" s="1" t="s">
        <v>88</v>
      </c>
      <c r="F61" s="1"/>
      <c r="G61" s="1"/>
      <c r="H61" s="1"/>
      <c r="I61" s="86"/>
      <c r="J61" s="1"/>
      <c r="K61" s="77" t="s">
        <v>79</v>
      </c>
      <c r="L61" s="1"/>
      <c r="M61" s="1"/>
      <c r="N61" s="1"/>
      <c r="O61" s="71" t="s">
        <v>65</v>
      </c>
      <c r="P61" s="1"/>
      <c r="Q61" s="1" t="s">
        <v>66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79"/>
      <c r="AE61" s="231"/>
      <c r="AF61" s="231"/>
      <c r="AG61" s="231"/>
      <c r="AH61" s="231"/>
      <c r="AI61" s="231"/>
      <c r="AJ61" s="231"/>
      <c r="AK61" s="280"/>
      <c r="AL61" s="17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</row>
    <row r="62" spans="1:248" ht="15.75">
      <c r="B62" s="147" t="s">
        <v>34</v>
      </c>
      <c r="C62" s="71" t="s">
        <v>64</v>
      </c>
      <c r="D62" s="1"/>
      <c r="E62" s="1" t="s">
        <v>89</v>
      </c>
      <c r="F62" s="1"/>
      <c r="G62" s="1"/>
      <c r="H62" s="1"/>
      <c r="I62" s="86"/>
      <c r="J62" s="1"/>
      <c r="K62" s="1"/>
      <c r="L62" s="1"/>
      <c r="M62" s="1"/>
      <c r="N62" s="1"/>
      <c r="O62" s="71" t="s">
        <v>67</v>
      </c>
      <c r="P62" s="1"/>
      <c r="Q62" s="1" t="s">
        <v>68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79"/>
      <c r="AE62" s="231"/>
      <c r="AF62" s="231"/>
      <c r="AG62" s="231"/>
      <c r="AH62" s="231"/>
      <c r="AI62" s="231"/>
      <c r="AJ62" s="231"/>
      <c r="AK62" s="231"/>
      <c r="AL62" s="17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ht="15.75">
      <c r="B63" s="147" t="s">
        <v>33</v>
      </c>
      <c r="C63" s="71" t="s">
        <v>55</v>
      </c>
      <c r="D63" s="1"/>
      <c r="E63" s="1" t="s">
        <v>90</v>
      </c>
      <c r="F63" s="1"/>
      <c r="G63" s="1"/>
      <c r="H63" s="1"/>
      <c r="I63" s="86"/>
      <c r="J63" s="1"/>
      <c r="K63" s="1"/>
      <c r="L63" s="1"/>
      <c r="M63" s="1"/>
      <c r="N63" s="1"/>
      <c r="O63" s="7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86"/>
      <c r="AE63" s="1"/>
      <c r="AF63" s="1"/>
      <c r="AG63" s="1"/>
      <c r="AH63" s="1"/>
      <c r="AI63" s="1"/>
      <c r="AJ63" s="1"/>
      <c r="AK63" s="1"/>
      <c r="AL63" s="17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5.75">
      <c r="B64" s="147" t="s">
        <v>32</v>
      </c>
      <c r="C64" s="71" t="s">
        <v>56</v>
      </c>
      <c r="D64" s="1"/>
      <c r="E64" s="1" t="s">
        <v>91</v>
      </c>
      <c r="F64" s="1"/>
      <c r="G64" s="1"/>
      <c r="H64" s="1"/>
      <c r="I64" s="1"/>
      <c r="J64" s="1"/>
      <c r="K64" s="1"/>
      <c r="L64" s="1"/>
      <c r="M64" s="1"/>
      <c r="N64" s="1"/>
      <c r="O64" s="71" t="s">
        <v>69</v>
      </c>
      <c r="P64" s="1"/>
      <c r="Q64" s="1" t="s">
        <v>70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7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</row>
    <row r="65" spans="2:248" ht="15.75">
      <c r="B65" s="147" t="s">
        <v>118</v>
      </c>
      <c r="C65" s="71" t="s">
        <v>52</v>
      </c>
      <c r="D65" s="1"/>
      <c r="E65" s="1" t="s">
        <v>92</v>
      </c>
      <c r="F65" s="1"/>
      <c r="G65" s="1"/>
      <c r="H65" s="1"/>
      <c r="I65" s="1"/>
      <c r="J65" s="1"/>
      <c r="K65" s="1"/>
      <c r="L65" s="1"/>
      <c r="M65" s="1"/>
      <c r="N65" s="1"/>
      <c r="O65" s="71" t="s">
        <v>71</v>
      </c>
      <c r="P65" s="1"/>
      <c r="Q65" s="1" t="s">
        <v>72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7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</row>
    <row r="66" spans="2:248" ht="15.75">
      <c r="B66" s="147" t="s">
        <v>30</v>
      </c>
      <c r="C66" s="71" t="s">
        <v>53</v>
      </c>
      <c r="D66" s="1"/>
      <c r="E66" s="1" t="s">
        <v>93</v>
      </c>
      <c r="F66" s="1"/>
      <c r="G66" s="1"/>
      <c r="H66" s="1"/>
      <c r="I66" s="1"/>
      <c r="J66" s="1"/>
      <c r="K66" s="1"/>
      <c r="L66" s="1"/>
      <c r="M66" s="1"/>
      <c r="N66" s="1"/>
      <c r="O66" s="71" t="s">
        <v>62</v>
      </c>
      <c r="P66" s="1"/>
      <c r="Q66" s="1" t="s">
        <v>130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7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</row>
    <row r="67" spans="2:248" ht="15.75">
      <c r="B67" s="147" t="s">
        <v>29</v>
      </c>
      <c r="C67" s="71" t="s">
        <v>80</v>
      </c>
      <c r="D67" s="1"/>
      <c r="E67" s="1" t="s">
        <v>94</v>
      </c>
      <c r="F67" s="1"/>
      <c r="G67" s="1"/>
      <c r="H67" s="1"/>
      <c r="I67" s="1"/>
      <c r="J67" s="1"/>
      <c r="K67" s="1"/>
      <c r="L67" s="1"/>
      <c r="M67" s="1"/>
      <c r="N67" s="1"/>
      <c r="O67" s="71" t="s">
        <v>84</v>
      </c>
      <c r="P67" s="1"/>
      <c r="Q67" s="1" t="s">
        <v>81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7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</row>
    <row r="68" spans="2:248" ht="15.75">
      <c r="B68" s="147" t="s">
        <v>31</v>
      </c>
      <c r="C68" s="71" t="s">
        <v>58</v>
      </c>
      <c r="D68" s="1"/>
      <c r="E68" s="1" t="s">
        <v>95</v>
      </c>
      <c r="F68" s="1"/>
      <c r="G68" s="1"/>
      <c r="H68" s="1"/>
      <c r="I68" s="1"/>
      <c r="J68" s="1"/>
      <c r="K68" s="1"/>
      <c r="L68" s="1"/>
      <c r="M68" s="1"/>
      <c r="N68" s="1"/>
      <c r="O68" s="71" t="s">
        <v>82</v>
      </c>
      <c r="P68" s="1"/>
      <c r="Q68" s="1" t="s">
        <v>83</v>
      </c>
      <c r="R68" s="1"/>
      <c r="S68" s="1"/>
      <c r="T68" s="1"/>
      <c r="U68" s="1"/>
      <c r="V68" s="1"/>
      <c r="W68" s="1"/>
      <c r="X68" s="1"/>
      <c r="Y68" s="1"/>
      <c r="Z68" s="1"/>
      <c r="AA68" s="87"/>
      <c r="AB68" s="88" t="s">
        <v>108</v>
      </c>
      <c r="AC68" s="1"/>
      <c r="AD68" s="1"/>
      <c r="AE68" s="1"/>
      <c r="AF68" s="1"/>
      <c r="AG68" s="1"/>
      <c r="AH68" s="1"/>
      <c r="AI68" s="1"/>
      <c r="AJ68" s="1"/>
      <c r="AK68" s="1"/>
      <c r="AL68" s="17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</row>
    <row r="69" spans="2:248" ht="15.75">
      <c r="B69" s="147" t="s">
        <v>119</v>
      </c>
      <c r="C69" s="71" t="s">
        <v>96</v>
      </c>
      <c r="D69" s="1"/>
      <c r="E69" s="1" t="s">
        <v>98</v>
      </c>
      <c r="F69" s="1"/>
      <c r="G69" s="1"/>
      <c r="H69" s="1"/>
      <c r="I69" s="1"/>
      <c r="J69" s="1"/>
      <c r="K69" s="1"/>
      <c r="L69" s="1"/>
      <c r="M69" s="1"/>
      <c r="N69" s="1"/>
      <c r="O69" s="188" t="s">
        <v>102</v>
      </c>
      <c r="P69" s="1"/>
      <c r="Q69" s="1" t="s">
        <v>104</v>
      </c>
      <c r="R69" s="1"/>
      <c r="S69" s="1"/>
      <c r="T69" s="1"/>
      <c r="U69" s="1"/>
      <c r="V69" s="1"/>
      <c r="W69" s="1"/>
      <c r="X69" s="1"/>
      <c r="Y69" s="1"/>
      <c r="Z69" s="1"/>
      <c r="AA69" s="87"/>
      <c r="AB69" s="87"/>
      <c r="AC69" s="1"/>
      <c r="AD69" s="1"/>
      <c r="AE69" s="1"/>
      <c r="AF69" s="1"/>
      <c r="AG69" s="1"/>
      <c r="AH69" s="1"/>
      <c r="AI69" s="1"/>
      <c r="AJ69" s="1"/>
      <c r="AK69" s="1"/>
      <c r="AL69" s="17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</row>
    <row r="70" spans="2:248" ht="15.75">
      <c r="B70" s="147" t="s">
        <v>2</v>
      </c>
      <c r="C70" s="71" t="s">
        <v>85</v>
      </c>
      <c r="D70" s="1"/>
      <c r="E70" s="1" t="s">
        <v>99</v>
      </c>
      <c r="F70" s="1"/>
      <c r="G70" s="1"/>
      <c r="H70" s="1"/>
      <c r="I70" s="1"/>
      <c r="J70" s="1"/>
      <c r="K70" s="1"/>
      <c r="L70" s="1"/>
      <c r="M70" s="1"/>
      <c r="N70" s="1"/>
      <c r="O70" s="188" t="s">
        <v>101</v>
      </c>
      <c r="P70" s="1"/>
      <c r="Q70" s="1" t="s">
        <v>105</v>
      </c>
      <c r="R70" s="1"/>
      <c r="S70" s="1"/>
      <c r="T70" s="1"/>
      <c r="U70" s="1"/>
      <c r="V70" s="1"/>
      <c r="W70" s="1"/>
      <c r="X70" s="1"/>
      <c r="Y70" s="1"/>
      <c r="Z70" s="1"/>
      <c r="AA70" s="87"/>
      <c r="AB70" s="87"/>
      <c r="AC70" s="1"/>
      <c r="AD70" s="1"/>
      <c r="AE70" s="1"/>
      <c r="AF70" s="1"/>
      <c r="AG70" s="1"/>
      <c r="AH70" s="1"/>
      <c r="AI70" s="1"/>
      <c r="AJ70" s="1"/>
      <c r="AK70" s="1"/>
      <c r="AL70" s="17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</row>
    <row r="71" spans="2:248" ht="15.75">
      <c r="B71" s="147" t="s">
        <v>3</v>
      </c>
      <c r="C71" s="71" t="s">
        <v>97</v>
      </c>
      <c r="D71" s="1"/>
      <c r="E71" s="1" t="s">
        <v>100</v>
      </c>
      <c r="F71" s="1"/>
      <c r="G71" s="1"/>
      <c r="H71" s="1"/>
      <c r="I71" s="1"/>
      <c r="J71" s="1"/>
      <c r="K71" s="1"/>
      <c r="L71" s="1"/>
      <c r="M71" s="1"/>
      <c r="N71" s="1"/>
      <c r="O71" s="188" t="s">
        <v>103</v>
      </c>
      <c r="P71" s="1"/>
      <c r="Q71" s="1" t="s">
        <v>106</v>
      </c>
      <c r="R71" s="1"/>
      <c r="S71" s="1"/>
      <c r="T71" s="1"/>
      <c r="U71" s="1"/>
      <c r="V71" s="1"/>
      <c r="W71" s="1"/>
      <c r="X71" s="1"/>
      <c r="Y71" s="1"/>
      <c r="Z71" s="1"/>
      <c r="AA71" s="87"/>
      <c r="AB71" s="87"/>
      <c r="AC71" s="1"/>
      <c r="AD71" s="1"/>
      <c r="AE71" s="1"/>
      <c r="AF71" s="1"/>
      <c r="AG71" s="1"/>
      <c r="AH71" s="1"/>
      <c r="AI71" s="1"/>
      <c r="AJ71" s="1"/>
      <c r="AK71" s="1"/>
      <c r="AL71" s="17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</row>
    <row r="72" spans="2:248" ht="15.75">
      <c r="B72" s="147" t="s">
        <v>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87" t="s">
        <v>109</v>
      </c>
      <c r="AB72" s="87"/>
      <c r="AC72" s="1"/>
      <c r="AD72" s="1"/>
      <c r="AE72" s="1"/>
      <c r="AF72" s="1"/>
      <c r="AG72" s="1"/>
      <c r="AH72" s="1"/>
      <c r="AI72" s="1"/>
      <c r="AJ72" s="1"/>
      <c r="AK72" s="1"/>
      <c r="AL72" s="17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</row>
    <row r="73" spans="2:248" ht="15.75">
      <c r="B73" s="147" t="s">
        <v>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7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</row>
    <row r="74" spans="2:248" ht="15.75">
      <c r="B74" s="14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7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</row>
    <row r="75" spans="2:248">
      <c r="B75" s="7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226"/>
      <c r="AM75" s="227"/>
      <c r="AN75" s="228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H75" s="230"/>
      <c r="BI75" s="231"/>
      <c r="BJ75" s="231"/>
      <c r="BK75" s="231"/>
      <c r="BL75" s="23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</row>
    <row r="76" spans="2:248">
      <c r="B76" s="7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226"/>
      <c r="AM76" s="227"/>
      <c r="AN76" s="228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H76" s="230"/>
      <c r="BI76" s="231"/>
      <c r="BJ76" s="231"/>
      <c r="BK76" s="231"/>
      <c r="BL76" s="23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</row>
    <row r="77" spans="2:248">
      <c r="B77" s="7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226"/>
      <c r="AM77" s="227"/>
      <c r="AN77" s="228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H77" s="230"/>
      <c r="BI77" s="231"/>
      <c r="BJ77" s="231"/>
      <c r="BK77" s="231"/>
      <c r="BL77" s="23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</row>
    <row r="78" spans="2:248">
      <c r="B78" s="7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226"/>
      <c r="AM78" s="227"/>
      <c r="AN78" s="228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H78" s="230"/>
      <c r="BI78" s="231"/>
      <c r="BJ78" s="231"/>
      <c r="BK78" s="231"/>
      <c r="BL78" s="23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</row>
    <row r="79" spans="2:248">
      <c r="B79" s="7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226"/>
      <c r="AM79" s="227"/>
      <c r="AN79" s="228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H79" s="230"/>
      <c r="BI79" s="231"/>
      <c r="BJ79" s="231"/>
      <c r="BK79" s="231"/>
      <c r="BL79" s="23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</row>
    <row r="80" spans="2:248">
      <c r="B80" s="7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226"/>
      <c r="AM80" s="227"/>
      <c r="AN80" s="228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H80" s="230"/>
      <c r="BI80" s="231"/>
      <c r="BJ80" s="231"/>
      <c r="BK80" s="231"/>
      <c r="BL80" s="23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</row>
    <row r="81" spans="2:248">
      <c r="B81" s="7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226"/>
      <c r="AM81" s="227"/>
      <c r="AN81" s="228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H81" s="230"/>
      <c r="BI81" s="231"/>
      <c r="BJ81" s="231"/>
      <c r="BK81" s="231"/>
      <c r="BL81" s="23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</row>
    <row r="82" spans="2:248">
      <c r="B82" s="7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226"/>
      <c r="AM82" s="227"/>
      <c r="AN82" s="228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H82" s="230"/>
      <c r="BI82" s="231"/>
      <c r="BJ82" s="231"/>
      <c r="BK82" s="231"/>
      <c r="BL82" s="23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</row>
    <row r="83" spans="2:248">
      <c r="B83" s="7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226"/>
      <c r="AM83" s="227"/>
      <c r="AN83" s="228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H83" s="230"/>
      <c r="BI83" s="231"/>
      <c r="BJ83" s="231"/>
      <c r="BK83" s="231"/>
      <c r="BL83" s="23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</row>
    <row r="84" spans="2:248">
      <c r="B84" s="7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226"/>
      <c r="AM84" s="227"/>
      <c r="AN84" s="228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H84" s="230"/>
      <c r="BI84" s="231"/>
      <c r="BJ84" s="231"/>
      <c r="BK84" s="231"/>
      <c r="BL84" s="23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</row>
    <row r="85" spans="2:248">
      <c r="B85" s="7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226"/>
      <c r="AM85" s="227"/>
      <c r="AN85" s="228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H85" s="230"/>
      <c r="BI85" s="231"/>
      <c r="BJ85" s="231"/>
      <c r="BK85" s="231"/>
      <c r="BL85" s="23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</row>
    <row r="86" spans="2:248">
      <c r="B86" s="7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226"/>
      <c r="AM86" s="227"/>
      <c r="AN86" s="228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H86" s="230"/>
      <c r="BI86" s="231"/>
      <c r="BJ86" s="231"/>
      <c r="BK86" s="231"/>
      <c r="BL86" s="23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2:248">
      <c r="B87" s="7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226"/>
      <c r="AM87" s="227"/>
      <c r="AN87" s="228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H87" s="230"/>
      <c r="BI87" s="231"/>
      <c r="BJ87" s="231"/>
      <c r="BK87" s="231"/>
      <c r="BL87" s="23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</row>
    <row r="88" spans="2:248">
      <c r="B88" s="7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226"/>
      <c r="AM88" s="227"/>
      <c r="AN88" s="228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H88" s="230"/>
      <c r="BI88" s="231"/>
      <c r="BJ88" s="231"/>
      <c r="BK88" s="231"/>
      <c r="BL88" s="23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</row>
    <row r="89" spans="2:248">
      <c r="B89" s="7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226"/>
      <c r="AM89" s="227"/>
      <c r="AN89" s="228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H89" s="230"/>
      <c r="BI89" s="231"/>
      <c r="BJ89" s="231"/>
      <c r="BK89" s="231"/>
      <c r="BL89" s="23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</row>
    <row r="90" spans="2:248">
      <c r="B90" s="7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226"/>
      <c r="AM90" s="227"/>
      <c r="AN90" s="228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H90" s="230"/>
      <c r="BI90" s="231"/>
      <c r="BJ90" s="231"/>
      <c r="BK90" s="231"/>
      <c r="BL90" s="23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</row>
    <row r="91" spans="2:248">
      <c r="B91" s="7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226"/>
      <c r="AM91" s="227"/>
      <c r="AN91" s="228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H91" s="230"/>
      <c r="BI91" s="231"/>
      <c r="BJ91" s="231"/>
      <c r="BK91" s="231"/>
      <c r="BL91" s="23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</row>
    <row r="92" spans="2:248">
      <c r="B92" s="7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226"/>
      <c r="AM92" s="227"/>
      <c r="AN92" s="228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H92" s="230"/>
      <c r="BI92" s="231"/>
      <c r="BJ92" s="231"/>
      <c r="BK92" s="231"/>
      <c r="BL92" s="23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2:248">
      <c r="B93" s="7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226"/>
      <c r="AM93" s="227"/>
      <c r="AN93" s="228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H93" s="230"/>
      <c r="BI93" s="231"/>
      <c r="BJ93" s="231"/>
      <c r="BK93" s="231"/>
      <c r="BL93" s="23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</row>
    <row r="94" spans="2:248">
      <c r="B94" s="7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7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</row>
    <row r="95" spans="2:248">
      <c r="B95" s="7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7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</row>
    <row r="96" spans="2:248">
      <c r="B96" s="7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7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2:248">
      <c r="B97" s="7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7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2:248">
      <c r="B98" s="7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7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2:248">
      <c r="B99" s="7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7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2:248">
      <c r="B100" s="7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7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2:248">
      <c r="B101" s="7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7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2:248">
      <c r="B102" s="7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7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2:248">
      <c r="B103" s="7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7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2:248">
      <c r="B104" s="7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7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2:248">
      <c r="B105" s="7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7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2:248">
      <c r="B106" s="7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7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2:248">
      <c r="B107" s="7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7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2:248">
      <c r="B108" s="7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2:248">
      <c r="B109" s="7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7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2:248">
      <c r="B110" s="7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2:248">
      <c r="B111" s="7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7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2:248">
      <c r="B112" s="7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2:248">
      <c r="B113" s="7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7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2:248">
      <c r="B114" s="7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2:248">
      <c r="B115" s="7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2:248">
      <c r="B116" s="7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7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</row>
    <row r="117" spans="2:248">
      <c r="B117" s="7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</row>
    <row r="118" spans="2:248">
      <c r="B118" s="7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2:248">
      <c r="B119" s="7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pans="2:248">
      <c r="B120" s="7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pans="2:248">
      <c r="B121" s="7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7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pans="2:248">
      <c r="B122" s="7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7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pans="2:248">
      <c r="B123" s="7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7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pans="2:248">
      <c r="B124" s="7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7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pans="2:248">
      <c r="B125" s="7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7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pans="2:248">
      <c r="B126" s="7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7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pans="2:248">
      <c r="B127" s="7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7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</row>
    <row r="128" spans="2:248">
      <c r="B128" s="7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7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</row>
    <row r="129" spans="2:248">
      <c r="B129" s="7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7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</row>
    <row r="130" spans="2:248">
      <c r="B130" s="7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7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</row>
    <row r="131" spans="2:248">
      <c r="B131" s="7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7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</row>
    <row r="132" spans="2:248">
      <c r="B132" s="7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7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</row>
    <row r="133" spans="2:248">
      <c r="B133" s="7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7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</row>
    <row r="134" spans="2:248">
      <c r="B134" s="7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7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</row>
    <row r="135" spans="2:248">
      <c r="B135" s="7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7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</row>
    <row r="136" spans="2:248">
      <c r="B136" s="7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7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</row>
    <row r="137" spans="2:248">
      <c r="B137" s="7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7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</row>
    <row r="138" spans="2:248">
      <c r="B138" s="7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7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</row>
    <row r="139" spans="2:248">
      <c r="B139" s="7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7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</row>
    <row r="140" spans="2:248">
      <c r="B140" s="7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7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</row>
    <row r="141" spans="2:248">
      <c r="B141" s="7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7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</row>
    <row r="142" spans="2:248">
      <c r="B142" s="7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7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</row>
    <row r="143" spans="2:248">
      <c r="B143" s="7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7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</row>
    <row r="144" spans="2:248">
      <c r="B144" s="7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7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</row>
    <row r="145" spans="2:248">
      <c r="B145" s="7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7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</row>
    <row r="146" spans="2:248">
      <c r="B146" s="7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7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</row>
    <row r="147" spans="2:248">
      <c r="B147" s="7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7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</row>
    <row r="148" spans="2:248">
      <c r="B148" s="7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7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</row>
    <row r="149" spans="2:248">
      <c r="B149" s="7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7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</row>
    <row r="150" spans="2:248">
      <c r="B150" s="7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7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</row>
    <row r="151" spans="2:248">
      <c r="B151" s="7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7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</row>
    <row r="152" spans="2:248">
      <c r="B152" s="7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7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</row>
    <row r="153" spans="2:248">
      <c r="B153" s="7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7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</row>
    <row r="154" spans="2:248">
      <c r="B154" s="7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7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</row>
    <row r="155" spans="2:248">
      <c r="B155" s="7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7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</row>
    <row r="156" spans="2:248">
      <c r="B156" s="7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7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</row>
    <row r="157" spans="2:248">
      <c r="B157" s="7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7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</row>
    <row r="158" spans="2:248">
      <c r="B158" s="7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7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</row>
    <row r="159" spans="2:248">
      <c r="B159" s="7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7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</row>
    <row r="160" spans="2:248">
      <c r="B160" s="7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7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</row>
    <row r="161" spans="2:248">
      <c r="B161" s="7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7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</row>
    <row r="162" spans="2:248">
      <c r="B162" s="7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7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</row>
    <row r="163" spans="2:248">
      <c r="B163" s="7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7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</row>
    <row r="164" spans="2:248">
      <c r="B164" s="7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7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pans="2:248">
      <c r="B165" s="7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7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pans="2:248">
      <c r="B166" s="7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7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pans="2:248">
      <c r="B167" s="7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7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</row>
    <row r="168" spans="2:248">
      <c r="B168" s="7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7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</row>
    <row r="169" spans="2:248">
      <c r="B169" s="7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7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</row>
    <row r="170" spans="2:248">
      <c r="B170" s="7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7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</row>
    <row r="171" spans="2:248">
      <c r="B171" s="7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7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</row>
    <row r="172" spans="2:248">
      <c r="B172" s="7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7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</row>
    <row r="173" spans="2:248">
      <c r="B173" s="7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7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</row>
    <row r="174" spans="2:248">
      <c r="B174" s="7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7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</row>
    <row r="175" spans="2:248">
      <c r="B175" s="7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7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</row>
    <row r="176" spans="2:248">
      <c r="B176" s="7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7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</row>
    <row r="177" spans="2:248">
      <c r="B177" s="7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7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</row>
    <row r="178" spans="2:248">
      <c r="B178" s="7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7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</row>
    <row r="179" spans="2:248">
      <c r="B179" s="7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7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</row>
    <row r="180" spans="2:248">
      <c r="B180" s="7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7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</row>
    <row r="181" spans="2:248">
      <c r="B181" s="7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7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</row>
    <row r="182" spans="2:248">
      <c r="B182" s="7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7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</row>
    <row r="183" spans="2:248">
      <c r="B183" s="7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7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</row>
    <row r="184" spans="2:248">
      <c r="B184" s="7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7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</row>
    <row r="185" spans="2:248">
      <c r="B185" s="7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7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</row>
    <row r="186" spans="2:248">
      <c r="B186" s="7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7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</row>
    <row r="187" spans="2:248">
      <c r="B187" s="7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7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</row>
    <row r="188" spans="2:248">
      <c r="B188" s="7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7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</row>
    <row r="189" spans="2:248">
      <c r="B189" s="7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7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</row>
    <row r="190" spans="2:248">
      <c r="B190" s="7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7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</row>
    <row r="191" spans="2:248">
      <c r="B191" s="7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7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</row>
    <row r="192" spans="2:248">
      <c r="B192" s="7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7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</row>
    <row r="193" spans="2:248">
      <c r="B193" s="7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7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</row>
    <row r="194" spans="2:248">
      <c r="B194" s="7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7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</row>
    <row r="195" spans="2:248">
      <c r="B195" s="7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7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</row>
    <row r="196" spans="2:248">
      <c r="B196" s="7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7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</row>
    <row r="197" spans="2:248">
      <c r="B197" s="7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7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</row>
    <row r="198" spans="2:248">
      <c r="B198" s="7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7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</row>
    <row r="199" spans="2:248">
      <c r="B199" s="7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7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</row>
    <row r="200" spans="2:248">
      <c r="B200" s="7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7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</row>
    <row r="201" spans="2:248">
      <c r="B201" s="7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7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</row>
    <row r="202" spans="2:248">
      <c r="B202" s="7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7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</row>
    <row r="203" spans="2:248">
      <c r="B203" s="7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7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</row>
    <row r="204" spans="2:248">
      <c r="B204" s="7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7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</row>
    <row r="205" spans="2:248">
      <c r="B205" s="7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7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</row>
    <row r="206" spans="2:248">
      <c r="B206" s="7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7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</row>
    <row r="207" spans="2:248">
      <c r="B207" s="7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7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</row>
    <row r="208" spans="2:248">
      <c r="B208" s="7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7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</row>
    <row r="209" spans="2:248">
      <c r="B209" s="7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7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</row>
    <row r="210" spans="2:248">
      <c r="B210" s="7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7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</row>
    <row r="211" spans="2:248">
      <c r="B211" s="7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7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</row>
    <row r="212" spans="2:248">
      <c r="B212" s="7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7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</row>
    <row r="213" spans="2:248">
      <c r="B213" s="7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7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</row>
    <row r="214" spans="2:248">
      <c r="B214" s="7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7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</row>
    <row r="215" spans="2:248">
      <c r="B215" s="7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7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</row>
    <row r="216" spans="2:248">
      <c r="B216" s="7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7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</row>
    <row r="217" spans="2:248">
      <c r="B217" s="7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7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</row>
    <row r="218" spans="2:248">
      <c r="B218" s="7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7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</row>
    <row r="219" spans="2:248">
      <c r="B219" s="7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7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</row>
    <row r="220" spans="2:248">
      <c r="B220" s="7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7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</row>
    <row r="221" spans="2:248">
      <c r="B221" s="7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7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</row>
    <row r="222" spans="2:248">
      <c r="B222" s="7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7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</row>
    <row r="223" spans="2:248">
      <c r="B223" s="7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7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</row>
    <row r="224" spans="2:248">
      <c r="B224" s="7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7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</row>
    <row r="225" spans="2:248">
      <c r="B225" s="7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7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</row>
    <row r="226" spans="2:248">
      <c r="B226" s="7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7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</row>
    <row r="227" spans="2:248">
      <c r="B227" s="7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7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</row>
    <row r="228" spans="2:248">
      <c r="B228" s="7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7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</row>
    <row r="229" spans="2:248">
      <c r="B229" s="7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7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</row>
    <row r="230" spans="2:248">
      <c r="B230" s="7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7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</row>
    <row r="231" spans="2:248">
      <c r="B231" s="7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7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</row>
    <row r="232" spans="2:248">
      <c r="B232" s="7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7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</row>
    <row r="233" spans="2:248">
      <c r="B233" s="7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7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</row>
    <row r="234" spans="2:248">
      <c r="B234" s="7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7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</row>
    <row r="235" spans="2:248">
      <c r="B235" s="7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7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</row>
    <row r="236" spans="2:248">
      <c r="B236" s="7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7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</row>
    <row r="237" spans="2:248">
      <c r="B237" s="7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7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</row>
    <row r="238" spans="2:248">
      <c r="B238" s="7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7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</row>
    <row r="239" spans="2:248">
      <c r="B239" s="7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7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</row>
    <row r="240" spans="2:248">
      <c r="B240" s="7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7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</row>
    <row r="241" spans="2:248">
      <c r="B241" s="7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7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</row>
    <row r="242" spans="2:248">
      <c r="B242" s="7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7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</row>
    <row r="243" spans="2:248">
      <c r="B243" s="7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7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</row>
    <row r="244" spans="2:248">
      <c r="B244" s="7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7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</row>
    <row r="245" spans="2:248">
      <c r="B245" s="7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7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</row>
    <row r="246" spans="2:248">
      <c r="B246" s="7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7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</row>
    <row r="247" spans="2:248">
      <c r="B247" s="7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7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</row>
    <row r="248" spans="2:248">
      <c r="B248" s="7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7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</row>
    <row r="249" spans="2:248">
      <c r="B249" s="7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7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</row>
    <row r="250" spans="2:248">
      <c r="B250" s="7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7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</row>
    <row r="251" spans="2:248">
      <c r="B251" s="7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7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</row>
    <row r="252" spans="2:248">
      <c r="B252" s="7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7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</row>
    <row r="253" spans="2:248">
      <c r="B253" s="7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7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</row>
    <row r="254" spans="2:248">
      <c r="B254" s="7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7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</row>
    <row r="255" spans="2:248">
      <c r="B255" s="7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7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</row>
    <row r="256" spans="2:248">
      <c r="B256" s="7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7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</row>
    <row r="257" spans="2:248">
      <c r="B257" s="7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7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</row>
    <row r="258" spans="2:248">
      <c r="B258" s="7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7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</row>
    <row r="259" spans="2:248">
      <c r="B259" s="7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7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</row>
    <row r="260" spans="2:248">
      <c r="B260" s="7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7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</row>
    <row r="261" spans="2:248">
      <c r="B261" s="7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7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</row>
    <row r="262" spans="2:248">
      <c r="B262" s="7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7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</row>
    <row r="263" spans="2:248">
      <c r="B263" s="7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7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</row>
    <row r="264" spans="2:248">
      <c r="B264" s="7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7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</row>
    <row r="265" spans="2:248">
      <c r="B265" s="7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7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</row>
    <row r="266" spans="2:248">
      <c r="B266" s="7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7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</row>
    <row r="267" spans="2:248">
      <c r="B267" s="7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7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</row>
    <row r="268" spans="2:248">
      <c r="B268" s="7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7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</row>
    <row r="269" spans="2:248">
      <c r="B269" s="7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7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</row>
    <row r="270" spans="2:248">
      <c r="B270" s="7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7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</row>
    <row r="271" spans="2:248">
      <c r="B271" s="7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7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</row>
    <row r="272" spans="2:248">
      <c r="B272" s="7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7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</row>
    <row r="273" spans="2:248">
      <c r="B273" s="7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7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</row>
    <row r="274" spans="2:248">
      <c r="B274" s="7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7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</row>
    <row r="275" spans="2:248">
      <c r="B275" s="7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7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</row>
    <row r="276" spans="2:248">
      <c r="B276" s="7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7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</row>
    <row r="277" spans="2:248">
      <c r="B277" s="7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7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</row>
    <row r="278" spans="2:248">
      <c r="B278" s="7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7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</row>
    <row r="279" spans="2:248">
      <c r="B279" s="7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7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</row>
    <row r="280" spans="2:248">
      <c r="B280" s="7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7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</row>
    <row r="281" spans="2:248">
      <c r="B281" s="7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7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</row>
    <row r="282" spans="2:248">
      <c r="B282" s="7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7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</row>
    <row r="283" spans="2:248">
      <c r="B283" s="7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7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</row>
    <row r="284" spans="2:248">
      <c r="B284" s="7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7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</row>
    <row r="285" spans="2:248">
      <c r="B285" s="7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7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</row>
    <row r="286" spans="2:248">
      <c r="B286" s="7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7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</row>
    <row r="287" spans="2:248">
      <c r="B287" s="7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7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</row>
    <row r="288" spans="2:248">
      <c r="B288" s="7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7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</row>
    <row r="289" spans="2:248">
      <c r="B289" s="7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7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</row>
    <row r="290" spans="2:248">
      <c r="B290" s="7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7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</row>
    <row r="291" spans="2:248">
      <c r="B291" s="7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7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</row>
    <row r="292" spans="2:248">
      <c r="B292" s="7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7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</row>
    <row r="293" spans="2:248">
      <c r="B293" s="7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7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</row>
    <row r="294" spans="2:248">
      <c r="B294" s="7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7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</row>
    <row r="295" spans="2:248">
      <c r="B295" s="7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7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</row>
    <row r="296" spans="2:248">
      <c r="B296" s="7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7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</row>
    <row r="297" spans="2:248">
      <c r="B297" s="7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7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</row>
    <row r="298" spans="2:248">
      <c r="B298" s="7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7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</row>
    <row r="299" spans="2:248">
      <c r="B299" s="7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7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</row>
    <row r="300" spans="2:248">
      <c r="B300" s="7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7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</row>
    <row r="301" spans="2:248">
      <c r="B301" s="7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7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</row>
    <row r="302" spans="2:248">
      <c r="B302" s="7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7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</row>
    <row r="303" spans="2:248">
      <c r="B303" s="7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7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</row>
    <row r="304" spans="2:248">
      <c r="B304" s="7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7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</row>
    <row r="305" spans="2:248">
      <c r="B305" s="7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7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</row>
    <row r="306" spans="2:248">
      <c r="B306" s="7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7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</row>
    <row r="307" spans="2:248">
      <c r="B307" s="7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7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</row>
    <row r="308" spans="2:248">
      <c r="B308" s="7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7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</row>
    <row r="309" spans="2:248">
      <c r="B309" s="7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7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</row>
    <row r="310" spans="2:248">
      <c r="B310" s="7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7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</row>
    <row r="311" spans="2:248">
      <c r="B311" s="7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7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</row>
    <row r="312" spans="2:248">
      <c r="B312" s="7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7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</row>
    <row r="313" spans="2:248">
      <c r="B313" s="7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7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</row>
    <row r="314" spans="2:248">
      <c r="B314" s="7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7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</row>
    <row r="315" spans="2:248">
      <c r="B315" s="7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7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</row>
    <row r="316" spans="2:248">
      <c r="B316" s="7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7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</row>
    <row r="317" spans="2:248">
      <c r="B317" s="7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7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</row>
    <row r="318" spans="2:248">
      <c r="B318" s="7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7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</row>
    <row r="319" spans="2:248">
      <c r="B319" s="7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7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</row>
    <row r="320" spans="2:248">
      <c r="B320" s="7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7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</row>
    <row r="321" spans="2:248">
      <c r="B321" s="7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7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</row>
    <row r="322" spans="2:248">
      <c r="B322" s="7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7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</row>
    <row r="323" spans="2:248">
      <c r="B323" s="7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7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</row>
    <row r="324" spans="2:248">
      <c r="B324" s="7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7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</row>
    <row r="325" spans="2:248">
      <c r="B325" s="7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7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</row>
    <row r="326" spans="2:248">
      <c r="B326" s="7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7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</row>
    <row r="327" spans="2:248">
      <c r="B327" s="7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7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</row>
    <row r="328" spans="2:248">
      <c r="B328" s="7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7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</row>
    <row r="329" spans="2:248">
      <c r="B329" s="7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7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</row>
    <row r="330" spans="2:248">
      <c r="B330" s="7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7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</row>
    <row r="331" spans="2:248">
      <c r="B331" s="7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7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</row>
    <row r="332" spans="2:248">
      <c r="B332" s="7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7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</row>
    <row r="333" spans="2:248">
      <c r="B333" s="7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7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</row>
    <row r="334" spans="2:248">
      <c r="B334" s="7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7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</row>
    <row r="335" spans="2:248">
      <c r="B335" s="7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7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</row>
    <row r="336" spans="2:248">
      <c r="B336" s="7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7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</row>
    <row r="337" spans="2:248">
      <c r="B337" s="7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7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</row>
    <row r="338" spans="2:248">
      <c r="B338" s="7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7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</row>
    <row r="339" spans="2:248">
      <c r="B339" s="7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7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</row>
    <row r="340" spans="2:248">
      <c r="B340" s="7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7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</row>
    <row r="341" spans="2:248">
      <c r="B341" s="7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7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</row>
    <row r="342" spans="2:248">
      <c r="B342" s="7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7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</row>
    <row r="343" spans="2:248">
      <c r="B343" s="7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7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</row>
    <row r="344" spans="2:248">
      <c r="B344" s="7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7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</row>
    <row r="345" spans="2:248">
      <c r="B345" s="7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7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</row>
    <row r="346" spans="2:248">
      <c r="B346" s="7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7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</row>
    <row r="347" spans="2:248">
      <c r="B347" s="7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7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</row>
    <row r="348" spans="2:248">
      <c r="B348" s="7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7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</row>
    <row r="349" spans="2:248">
      <c r="B349" s="7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7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</row>
    <row r="350" spans="2:248">
      <c r="B350" s="7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7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</row>
    <row r="351" spans="2:248">
      <c r="B351" s="7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7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</row>
    <row r="352" spans="2:248">
      <c r="B352" s="7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7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</row>
    <row r="353" spans="2:248">
      <c r="B353" s="7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7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</row>
    <row r="354" spans="2:248">
      <c r="B354" s="7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7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</row>
    <row r="355" spans="2:248">
      <c r="B355" s="7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7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</row>
    <row r="356" spans="2:248">
      <c r="B356" s="7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7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</row>
    <row r="357" spans="2:248">
      <c r="B357" s="7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7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</row>
    <row r="358" spans="2:248">
      <c r="B358" s="7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7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</row>
    <row r="359" spans="2:248">
      <c r="B359" s="7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7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</row>
    <row r="360" spans="2:248">
      <c r="B360" s="7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7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</row>
    <row r="361" spans="2:248">
      <c r="B361" s="7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7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</row>
    <row r="362" spans="2:248">
      <c r="B362" s="7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7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</row>
    <row r="363" spans="2:248">
      <c r="B363" s="7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7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</row>
    <row r="364" spans="2:248">
      <c r="B364" s="7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7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</row>
    <row r="365" spans="2:248">
      <c r="B365" s="7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7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</row>
    <row r="366" spans="2:248">
      <c r="B366" s="7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7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</row>
    <row r="367" spans="2:248">
      <c r="B367" s="7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7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</row>
    <row r="368" spans="2:248">
      <c r="B368" s="7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7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</row>
    <row r="369" spans="2:248">
      <c r="B369" s="7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7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</row>
    <row r="370" spans="2:248">
      <c r="B370" s="7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7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</row>
    <row r="371" spans="2:248">
      <c r="B371" s="7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7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</row>
    <row r="372" spans="2:248">
      <c r="B372" s="7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7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</row>
    <row r="373" spans="2:248">
      <c r="B373" s="7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7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</row>
    <row r="374" spans="2:248">
      <c r="B374" s="7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7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</row>
    <row r="375" spans="2:248">
      <c r="B375" s="7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7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</row>
    <row r="376" spans="2:248">
      <c r="B376" s="7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7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</row>
    <row r="377" spans="2:248">
      <c r="B377" s="7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7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</row>
    <row r="378" spans="2:248">
      <c r="B378" s="7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7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</row>
    <row r="379" spans="2:248">
      <c r="B379" s="7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7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</row>
    <row r="380" spans="2:248">
      <c r="B380" s="7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7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</row>
    <row r="381" spans="2:248">
      <c r="B381" s="7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7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</row>
    <row r="382" spans="2:248">
      <c r="B382" s="7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7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</row>
    <row r="383" spans="2:248">
      <c r="B383" s="7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7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</row>
    <row r="384" spans="2:248">
      <c r="B384" s="7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7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</row>
    <row r="385" spans="2:248">
      <c r="B385" s="7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7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</row>
    <row r="386" spans="2:248">
      <c r="B386" s="7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7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</row>
    <row r="387" spans="2:248">
      <c r="B387" s="7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7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</row>
    <row r="388" spans="2:248">
      <c r="B388" s="7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7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</row>
    <row r="389" spans="2:248">
      <c r="B389" s="7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7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</row>
    <row r="390" spans="2:248">
      <c r="B390" s="7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7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</row>
    <row r="391" spans="2:248">
      <c r="B391" s="7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7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</row>
    <row r="392" spans="2:248">
      <c r="B392" s="7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7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</row>
    <row r="393" spans="2:248">
      <c r="B393" s="7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7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</row>
    <row r="394" spans="2:248">
      <c r="B394" s="7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7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</row>
    <row r="395" spans="2:248">
      <c r="B395" s="7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7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</row>
    <row r="396" spans="2:248">
      <c r="B396" s="7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7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</row>
    <row r="397" spans="2:248">
      <c r="B397" s="7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7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</row>
    <row r="398" spans="2:248">
      <c r="B398" s="7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7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</row>
  </sheetData>
  <mergeCells count="154">
    <mergeCell ref="BC2:BC4"/>
    <mergeCell ref="BH11:BH12"/>
    <mergeCell ref="BD2:BD4"/>
    <mergeCell ref="BE2:BE4"/>
    <mergeCell ref="BF2:BF4"/>
    <mergeCell ref="BG2:BG4"/>
    <mergeCell ref="BH2:BH4"/>
    <mergeCell ref="BA2:BA4"/>
    <mergeCell ref="BB2:BB4"/>
    <mergeCell ref="BH27:BH28"/>
    <mergeCell ref="BH25:BH26"/>
    <mergeCell ref="BH31:BH32"/>
    <mergeCell ref="BH33:BH34"/>
    <mergeCell ref="BH35:BH36"/>
    <mergeCell ref="BH29:BH30"/>
    <mergeCell ref="BH39:BH40"/>
    <mergeCell ref="BH41:BH42"/>
    <mergeCell ref="BH49:BH50"/>
    <mergeCell ref="AM21:AM22"/>
    <mergeCell ref="AO2:AZ3"/>
    <mergeCell ref="AM19:AM20"/>
    <mergeCell ref="AM17:AM18"/>
    <mergeCell ref="AM15:AM16"/>
    <mergeCell ref="AM13:AM14"/>
    <mergeCell ref="AM11:AM12"/>
    <mergeCell ref="AM9:AM10"/>
    <mergeCell ref="AM7:AM8"/>
    <mergeCell ref="AM5:AM6"/>
    <mergeCell ref="A43:A44"/>
    <mergeCell ref="B43:B44"/>
    <mergeCell ref="A45:A46"/>
    <mergeCell ref="B45:B46"/>
    <mergeCell ref="A53:A54"/>
    <mergeCell ref="B53:B54"/>
    <mergeCell ref="A7:A8"/>
    <mergeCell ref="A9:A10"/>
    <mergeCell ref="A11:A12"/>
    <mergeCell ref="A13:A14"/>
    <mergeCell ref="A15:A16"/>
    <mergeCell ref="A17:A18"/>
    <mergeCell ref="B17:B18"/>
    <mergeCell ref="A19:A20"/>
    <mergeCell ref="B19:B20"/>
    <mergeCell ref="A27:A28"/>
    <mergeCell ref="B27:B28"/>
    <mergeCell ref="B11:B12"/>
    <mergeCell ref="B13:B14"/>
    <mergeCell ref="B15:B16"/>
    <mergeCell ref="B7:B8"/>
    <mergeCell ref="B9:B10"/>
    <mergeCell ref="A31:A32"/>
    <mergeCell ref="B31:B32"/>
    <mergeCell ref="A21:A22"/>
    <mergeCell ref="B21:B22"/>
    <mergeCell ref="A23:A24"/>
    <mergeCell ref="B23:B24"/>
    <mergeCell ref="A25:A26"/>
    <mergeCell ref="B25:B26"/>
    <mergeCell ref="B2:AK2"/>
    <mergeCell ref="C3:I3"/>
    <mergeCell ref="J3:P3"/>
    <mergeCell ref="Q3:W3"/>
    <mergeCell ref="X3:AD3"/>
    <mergeCell ref="AE3:AK3"/>
    <mergeCell ref="A5:A6"/>
    <mergeCell ref="B5:B6"/>
    <mergeCell ref="A57:A58"/>
    <mergeCell ref="B57:B58"/>
    <mergeCell ref="A1:AK1"/>
    <mergeCell ref="A47:A48"/>
    <mergeCell ref="B47:B48"/>
    <mergeCell ref="A49:A50"/>
    <mergeCell ref="B49:B50"/>
    <mergeCell ref="A51:A52"/>
    <mergeCell ref="B51:B52"/>
    <mergeCell ref="A39:A40"/>
    <mergeCell ref="B39:B40"/>
    <mergeCell ref="A41:A42"/>
    <mergeCell ref="B41:B42"/>
    <mergeCell ref="A33:A34"/>
    <mergeCell ref="B33:B34"/>
    <mergeCell ref="A35:A36"/>
    <mergeCell ref="B35:B36"/>
    <mergeCell ref="A37:A38"/>
    <mergeCell ref="B37:B38"/>
    <mergeCell ref="Q27:W28"/>
    <mergeCell ref="X27:AD28"/>
    <mergeCell ref="AE27:AK28"/>
    <mergeCell ref="A29:A30"/>
    <mergeCell ref="B29:B30"/>
    <mergeCell ref="AM23:AM24"/>
    <mergeCell ref="AM25:AM26"/>
    <mergeCell ref="AM27:AM28"/>
    <mergeCell ref="AM29:AM30"/>
    <mergeCell ref="AM31:AM32"/>
    <mergeCell ref="AM33:AM34"/>
    <mergeCell ref="AM35:AM36"/>
    <mergeCell ref="AM37:AM38"/>
    <mergeCell ref="AM39:AM40"/>
    <mergeCell ref="BH57:BH58"/>
    <mergeCell ref="BH37:BH38"/>
    <mergeCell ref="AM57:AM58"/>
    <mergeCell ref="AM53:AM54"/>
    <mergeCell ref="AM51:AM52"/>
    <mergeCell ref="AM49:AM50"/>
    <mergeCell ref="AM47:AM48"/>
    <mergeCell ref="AM45:AM46"/>
    <mergeCell ref="AM41:AM42"/>
    <mergeCell ref="AM43:AM44"/>
    <mergeCell ref="BH47:BH48"/>
    <mergeCell ref="BH45:BH46"/>
    <mergeCell ref="BH43:BH44"/>
    <mergeCell ref="BH53:BH54"/>
    <mergeCell ref="BH51:BH52"/>
    <mergeCell ref="AM55:AM56"/>
    <mergeCell ref="BH55:BH56"/>
    <mergeCell ref="AK47:AK48"/>
    <mergeCell ref="B55:B56"/>
    <mergeCell ref="X55:AD56"/>
    <mergeCell ref="C55:I56"/>
    <mergeCell ref="J55:P56"/>
    <mergeCell ref="X53:AD54"/>
    <mergeCell ref="AE53:AK54"/>
    <mergeCell ref="H53:I54"/>
    <mergeCell ref="V53:W54"/>
    <mergeCell ref="V47:W48"/>
    <mergeCell ref="AC47:AD48"/>
    <mergeCell ref="D51:E52"/>
    <mergeCell ref="J51:M52"/>
    <mergeCell ref="Q51:W52"/>
    <mergeCell ref="Y51:AA52"/>
    <mergeCell ref="AF51:AH52"/>
    <mergeCell ref="C45:I46"/>
    <mergeCell ref="J45:P46"/>
    <mergeCell ref="Q45:W46"/>
    <mergeCell ref="X45:AD46"/>
    <mergeCell ref="AE45:AG46"/>
    <mergeCell ref="D29:D30"/>
    <mergeCell ref="C31:D32"/>
    <mergeCell ref="AI31:AJ32"/>
    <mergeCell ref="Q31:S32"/>
    <mergeCell ref="J31:L32"/>
    <mergeCell ref="H31:I32"/>
    <mergeCell ref="C35:I36"/>
    <mergeCell ref="Q35:T36"/>
    <mergeCell ref="AE35:AI36"/>
    <mergeCell ref="AI29:AI30"/>
    <mergeCell ref="H29:I30"/>
    <mergeCell ref="X35:Z36"/>
    <mergeCell ref="M39:P40"/>
    <mergeCell ref="Q39:W40"/>
    <mergeCell ref="AB39:AD40"/>
    <mergeCell ref="C39:D40"/>
    <mergeCell ref="AI39:AI40"/>
  </mergeCells>
  <pageMargins left="0.17" right="0.15748031496062992" top="0.19685039370078741" bottom="0.18" header="0.15748031496062992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Ωρολ καθ 30-11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2015-11-25T22:34:29Z</cp:lastPrinted>
  <dcterms:created xsi:type="dcterms:W3CDTF">2015-09-15T19:18:39Z</dcterms:created>
  <dcterms:modified xsi:type="dcterms:W3CDTF">2015-11-29T15:10:11Z</dcterms:modified>
</cp:coreProperties>
</file>